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6" windowHeight="1317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E294" i="9" s="1"/>
  <c r="B294" i="9" s="1"/>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H273" i="9"/>
  <c r="F273" i="9"/>
  <c r="E272" i="9"/>
  <c r="M271" i="9"/>
  <c r="F271" i="9" s="1"/>
  <c r="B271" i="9" s="1"/>
  <c r="L271" i="9"/>
  <c r="E271" i="9"/>
  <c r="M270" i="9"/>
  <c r="L270" i="9"/>
  <c r="F270" i="9"/>
  <c r="E270" i="9"/>
  <c r="B270" i="9" s="1"/>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B259" i="9" s="1"/>
  <c r="L259" i="9"/>
  <c r="E259" i="9"/>
  <c r="M258" i="9"/>
  <c r="L258" i="9"/>
  <c r="F258" i="9"/>
  <c r="E258" i="9"/>
  <c r="B258" i="9" s="1"/>
  <c r="M257" i="9"/>
  <c r="L257" i="9"/>
  <c r="F257" i="9"/>
  <c r="B257" i="9" s="1"/>
  <c r="E257" i="9"/>
  <c r="M256" i="9"/>
  <c r="L256" i="9"/>
  <c r="F256" i="9" s="1"/>
  <c r="B256" i="9" s="1"/>
  <c r="E256" i="9"/>
  <c r="M255" i="9"/>
  <c r="F255" i="9" s="1"/>
  <c r="B255" i="9" s="1"/>
  <c r="L255" i="9"/>
  <c r="E255" i="9"/>
  <c r="M254" i="9"/>
  <c r="L254" i="9"/>
  <c r="F254" i="9"/>
  <c r="E254" i="9"/>
  <c r="B254" i="9" s="1"/>
  <c r="M253" i="9"/>
  <c r="L253" i="9"/>
  <c r="F253" i="9"/>
  <c r="B253" i="9" s="1"/>
  <c r="E253" i="9"/>
  <c r="M252" i="9"/>
  <c r="L252" i="9"/>
  <c r="F252" i="9" s="1"/>
  <c r="B252" i="9" s="1"/>
  <c r="E252" i="9"/>
  <c r="M251" i="9"/>
  <c r="F251" i="9" s="1"/>
  <c r="L251" i="9"/>
  <c r="E251" i="9"/>
  <c r="B251" i="9"/>
  <c r="M250" i="9"/>
  <c r="L250" i="9"/>
  <c r="F250" i="9"/>
  <c r="E250" i="9"/>
  <c r="B250" i="9" s="1"/>
  <c r="M249" i="9"/>
  <c r="L249" i="9"/>
  <c r="F249" i="9"/>
  <c r="B249" i="9" s="1"/>
  <c r="E249" i="9"/>
  <c r="M248" i="9"/>
  <c r="L248" i="9"/>
  <c r="F248" i="9" s="1"/>
  <c r="B248" i="9" s="1"/>
  <c r="E248" i="9"/>
  <c r="M247" i="9"/>
  <c r="F247" i="9" s="1"/>
  <c r="L247" i="9"/>
  <c r="E247" i="9"/>
  <c r="B247" i="9"/>
  <c r="M246" i="9"/>
  <c r="L246" i="9"/>
  <c r="F246" i="9"/>
  <c r="E246" i="9"/>
  <c r="B246" i="9" s="1"/>
  <c r="M245" i="9"/>
  <c r="L245" i="9"/>
  <c r="F245" i="9"/>
  <c r="B245" i="9" s="1"/>
  <c r="E245" i="9"/>
  <c r="M244" i="9"/>
  <c r="L244" i="9"/>
  <c r="F244" i="9" s="1"/>
  <c r="B244" i="9" s="1"/>
  <c r="E244" i="9"/>
  <c r="M243" i="9"/>
  <c r="F243" i="9" s="1"/>
  <c r="B243" i="9" s="1"/>
  <c r="L243" i="9"/>
  <c r="E243" i="9"/>
  <c r="M242" i="9"/>
  <c r="L242" i="9"/>
  <c r="F242" i="9"/>
  <c r="E242" i="9"/>
  <c r="B242" i="9" s="1"/>
  <c r="M241" i="9"/>
  <c r="L241" i="9"/>
  <c r="F241" i="9"/>
  <c r="B241" i="9" s="1"/>
  <c r="E241" i="9"/>
  <c r="M240" i="9"/>
  <c r="L240" i="9"/>
  <c r="E240" i="9"/>
  <c r="M239" i="9"/>
  <c r="F239" i="9" s="1"/>
  <c r="B239" i="9" s="1"/>
  <c r="L239" i="9"/>
  <c r="E239" i="9"/>
  <c r="M238" i="9"/>
  <c r="L238" i="9"/>
  <c r="F238" i="9"/>
  <c r="E238" i="9"/>
  <c r="B238" i="9" s="1"/>
  <c r="M237" i="9"/>
  <c r="L237" i="9"/>
  <c r="F237" i="9" s="1"/>
  <c r="B237" i="9" s="1"/>
  <c r="E237" i="9"/>
  <c r="M236" i="9"/>
  <c r="L236" i="9"/>
  <c r="E236" i="9"/>
  <c r="M235" i="9"/>
  <c r="F235" i="9" s="1"/>
  <c r="B235" i="9" s="1"/>
  <c r="L235" i="9"/>
  <c r="E235" i="9"/>
  <c r="M234" i="9"/>
  <c r="L234" i="9"/>
  <c r="F234" i="9"/>
  <c r="E234" i="9"/>
  <c r="B234" i="9" s="1"/>
  <c r="M233" i="9"/>
  <c r="L233" i="9"/>
  <c r="F233" i="9" s="1"/>
  <c r="B233" i="9" s="1"/>
  <c r="E233" i="9"/>
  <c r="M232" i="9"/>
  <c r="L232" i="9"/>
  <c r="E232" i="9"/>
  <c r="M231" i="9"/>
  <c r="F231" i="9" s="1"/>
  <c r="B231" i="9" s="1"/>
  <c r="L231" i="9"/>
  <c r="E231" i="9"/>
  <c r="M230" i="9"/>
  <c r="L230" i="9"/>
  <c r="F230" i="9"/>
  <c r="E230" i="9"/>
  <c r="B230" i="9" s="1"/>
  <c r="M229" i="9"/>
  <c r="L229" i="9"/>
  <c r="F229" i="9" s="1"/>
  <c r="B229" i="9" s="1"/>
  <c r="E229" i="9"/>
  <c r="M228" i="9"/>
  <c r="L228" i="9"/>
  <c r="E228" i="9"/>
  <c r="M227" i="9"/>
  <c r="F227" i="9" s="1"/>
  <c r="B227" i="9" s="1"/>
  <c r="L227" i="9"/>
  <c r="E227" i="9"/>
  <c r="M226" i="9"/>
  <c r="L226" i="9"/>
  <c r="F226" i="9"/>
  <c r="E226" i="9"/>
  <c r="B226" i="9" s="1"/>
  <c r="M225" i="9"/>
  <c r="L225" i="9"/>
  <c r="E225" i="9"/>
  <c r="M224" i="9"/>
  <c r="L224" i="9"/>
  <c r="E224" i="9"/>
  <c r="M223" i="9"/>
  <c r="F223" i="9" s="1"/>
  <c r="B223" i="9" s="1"/>
  <c r="L223" i="9"/>
  <c r="E223" i="9"/>
  <c r="M222" i="9"/>
  <c r="L222" i="9"/>
  <c r="F222" i="9"/>
  <c r="E222" i="9"/>
  <c r="B222" i="9" s="1"/>
  <c r="M221" i="9"/>
  <c r="L221" i="9"/>
  <c r="E221" i="9"/>
  <c r="M220" i="9"/>
  <c r="L220" i="9"/>
  <c r="E220" i="9"/>
  <c r="M219" i="9"/>
  <c r="F219" i="9" s="1"/>
  <c r="B219" i="9" s="1"/>
  <c r="L219" i="9"/>
  <c r="E219" i="9"/>
  <c r="M218" i="9"/>
  <c r="F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F50" i="9"/>
  <c r="H49" i="9"/>
  <c r="G49" i="9"/>
  <c r="F49" i="9"/>
  <c r="E49" i="9"/>
  <c r="B49" i="9" s="1"/>
  <c r="H48" i="9"/>
  <c r="G48" i="9"/>
  <c r="F48" i="9"/>
  <c r="E48" i="9"/>
  <c r="H47" i="9"/>
  <c r="G47" i="9"/>
  <c r="E47" i="9" s="1"/>
  <c r="B47" i="9" s="1"/>
  <c r="F47" i="9"/>
  <c r="H46" i="9"/>
  <c r="G46" i="9"/>
  <c r="E46" i="9" s="1"/>
  <c r="F46" i="9"/>
  <c r="B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E35" i="9" s="1"/>
  <c r="B35" i="9" s="1"/>
  <c r="F35" i="9"/>
  <c r="H34" i="9"/>
  <c r="G34" i="9"/>
  <c r="F34" i="9"/>
  <c r="H33" i="9"/>
  <c r="E33" i="9" s="1"/>
  <c r="B33" i="9" s="1"/>
  <c r="G33" i="9"/>
  <c r="F33" i="9"/>
  <c r="H32" i="9"/>
  <c r="G32" i="9"/>
  <c r="F32" i="9"/>
  <c r="H31" i="9"/>
  <c r="G31" i="9"/>
  <c r="F31" i="9"/>
  <c r="H30" i="9"/>
  <c r="G30" i="9"/>
  <c r="F30" i="9"/>
  <c r="H29" i="9"/>
  <c r="E29" i="9" s="1"/>
  <c r="B29" i="9" s="1"/>
  <c r="G29" i="9"/>
  <c r="F29" i="9"/>
  <c r="H28" i="9"/>
  <c r="G28" i="9"/>
  <c r="F28" i="9"/>
  <c r="E28" i="9"/>
  <c r="B28" i="9" s="1"/>
  <c r="H27" i="9"/>
  <c r="G27" i="9"/>
  <c r="F27" i="9"/>
  <c r="H26" i="9"/>
  <c r="G26" i="9"/>
  <c r="F26" i="9"/>
  <c r="H25" i="9"/>
  <c r="E25" i="9" s="1"/>
  <c r="B25" i="9" s="1"/>
  <c r="G25" i="9"/>
  <c r="F25" i="9"/>
  <c r="H24" i="9"/>
  <c r="G24" i="9"/>
  <c r="F24" i="9"/>
  <c r="E24" i="9"/>
  <c r="B24" i="9" s="1"/>
  <c r="H23" i="9"/>
  <c r="G23" i="9"/>
  <c r="F23" i="9"/>
  <c r="H22" i="9"/>
  <c r="G22" i="9"/>
  <c r="F22" i="9"/>
  <c r="F21" i="9"/>
  <c r="F4" i="9"/>
  <c r="O3" i="9"/>
  <c r="G275" i="9" s="1"/>
  <c r="E275" i="9" s="1"/>
  <c r="B275" i="9" s="1"/>
  <c r="I3" i="9"/>
  <c r="H3" i="9"/>
  <c r="G3" i="9"/>
  <c r="D101" i="8"/>
  <c r="D95" i="8"/>
  <c r="D90" i="8"/>
  <c r="D85" i="8"/>
  <c r="D80" i="8"/>
  <c r="D75" i="8"/>
  <c r="D70" i="8"/>
  <c r="D65" i="8"/>
  <c r="D60" i="8"/>
  <c r="D55" i="8"/>
  <c r="D50" i="8"/>
  <c r="D44" i="8"/>
  <c r="D36" i="8"/>
  <c r="D26" i="8"/>
  <c r="D24" i="8" s="1"/>
  <c r="C1499" i="1" s="1"/>
  <c r="D18" i="8"/>
  <c r="D8" i="8"/>
  <c r="D6" i="8" s="1"/>
  <c r="C1481" i="1" s="1"/>
  <c r="G1481" i="1" s="1"/>
  <c r="E44" i="7"/>
  <c r="D44" i="7"/>
  <c r="E39" i="7"/>
  <c r="D39" i="7"/>
  <c r="D38" i="7" s="1"/>
  <c r="E38" i="7"/>
  <c r="E30" i="7"/>
  <c r="D30" i="7"/>
  <c r="E23" i="7"/>
  <c r="E22" i="7" s="1"/>
  <c r="D23" i="7"/>
  <c r="D22" i="7" s="1"/>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1227" i="1" s="1"/>
  <c r="H1227" i="1" s="1"/>
  <c r="D250" i="5"/>
  <c r="F249" i="5"/>
  <c r="F248" i="5"/>
  <c r="F247" i="5"/>
  <c r="E246" i="5"/>
  <c r="D246" i="5"/>
  <c r="F244" i="5"/>
  <c r="F243" i="5"/>
  <c r="E242" i="5"/>
  <c r="E238" i="5" s="1"/>
  <c r="D242" i="5"/>
  <c r="F242" i="5" s="1"/>
  <c r="F241" i="5"/>
  <c r="F240" i="5"/>
  <c r="E239" i="5"/>
  <c r="F239" i="5" s="1"/>
  <c r="D239" i="5"/>
  <c r="D238"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1184" i="1" s="1"/>
  <c r="H1184" i="1" s="1"/>
  <c r="D207" i="5"/>
  <c r="F205" i="5"/>
  <c r="F204" i="5"/>
  <c r="F203" i="5"/>
  <c r="F202" i="5"/>
  <c r="F201" i="5"/>
  <c r="F200" i="5"/>
  <c r="F199" i="5"/>
  <c r="E198" i="5"/>
  <c r="D1175" i="1" s="1"/>
  <c r="H1175" i="1"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308" i="9" s="1"/>
  <c r="F173" i="5"/>
  <c r="F172" i="5"/>
  <c r="F171" i="5"/>
  <c r="F170" i="5"/>
  <c r="E170" i="5"/>
  <c r="D1148" i="1" s="1"/>
  <c r="H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E134" i="5" s="1"/>
  <c r="D1112" i="1" s="1"/>
  <c r="H1112" i="1"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G1023" i="1" s="1"/>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D421" i="4"/>
  <c r="F421" i="4" s="1"/>
  <c r="E418" i="4"/>
  <c r="F418" i="4" s="1"/>
  <c r="D418" i="4"/>
  <c r="E417" i="4"/>
  <c r="D417" i="4"/>
  <c r="E416" i="4"/>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G1576" i="1"/>
  <c r="C1576" i="1"/>
  <c r="H1576" i="1" s="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C1526" i="1"/>
  <c r="C1525" i="1"/>
  <c r="H1523" i="1"/>
  <c r="G1523" i="1"/>
  <c r="C1523" i="1"/>
  <c r="C1522" i="1"/>
  <c r="H1522" i="1" s="1"/>
  <c r="C1521" i="1"/>
  <c r="H1520" i="1"/>
  <c r="G1520" i="1"/>
  <c r="C1520" i="1"/>
  <c r="H1519" i="1"/>
  <c r="G1519" i="1"/>
  <c r="C1519" i="1"/>
  <c r="H1516" i="1"/>
  <c r="G1516" i="1"/>
  <c r="C1516" i="1"/>
  <c r="H1515" i="1"/>
  <c r="C1515" i="1"/>
  <c r="G1515" i="1" s="1"/>
  <c r="G1514" i="1"/>
  <c r="C1514" i="1"/>
  <c r="H1514" i="1" s="1"/>
  <c r="C1513" i="1"/>
  <c r="G1513" i="1" s="1"/>
  <c r="H1512" i="1"/>
  <c r="G1512" i="1"/>
  <c r="C1512" i="1"/>
  <c r="G1511" i="1"/>
  <c r="C1511" i="1"/>
  <c r="H1511" i="1" s="1"/>
  <c r="C1510" i="1"/>
  <c r="H1510" i="1" s="1"/>
  <c r="C1509" i="1"/>
  <c r="G1509" i="1" s="1"/>
  <c r="C1508" i="1"/>
  <c r="H1508" i="1" s="1"/>
  <c r="C1507" i="1"/>
  <c r="G1507" i="1" s="1"/>
  <c r="C1506" i="1"/>
  <c r="H1506" i="1" s="1"/>
  <c r="C1505" i="1"/>
  <c r="G1505" i="1" s="1"/>
  <c r="C1504" i="1"/>
  <c r="H1504" i="1" s="1"/>
  <c r="C1503" i="1"/>
  <c r="H1503" i="1" s="1"/>
  <c r="C1502" i="1"/>
  <c r="H1502" i="1" s="1"/>
  <c r="C1500" i="1"/>
  <c r="H1500" i="1" s="1"/>
  <c r="G1498" i="1"/>
  <c r="C1498" i="1"/>
  <c r="H1498" i="1" s="1"/>
  <c r="C1497" i="1"/>
  <c r="G1497" i="1" s="1"/>
  <c r="H1496" i="1"/>
  <c r="G1496" i="1"/>
  <c r="C1496" i="1"/>
  <c r="G1495" i="1"/>
  <c r="C1495" i="1"/>
  <c r="H1495" i="1" s="1"/>
  <c r="C1494" i="1"/>
  <c r="H1494" i="1" s="1"/>
  <c r="H1493" i="1"/>
  <c r="C1493" i="1"/>
  <c r="G1493" i="1" s="1"/>
  <c r="C1492" i="1"/>
  <c r="G1492" i="1" s="1"/>
  <c r="C1491" i="1"/>
  <c r="G1491" i="1" s="1"/>
  <c r="C1490" i="1"/>
  <c r="H1490" i="1" s="1"/>
  <c r="C1489" i="1"/>
  <c r="G1489" i="1" s="1"/>
  <c r="C1488" i="1"/>
  <c r="G1488" i="1" s="1"/>
  <c r="C1487" i="1"/>
  <c r="H1487" i="1" s="1"/>
  <c r="C1486" i="1"/>
  <c r="H1486" i="1" s="1"/>
  <c r="C1485" i="1"/>
  <c r="G1485" i="1" s="1"/>
  <c r="C1484" i="1"/>
  <c r="H1484" i="1" s="1"/>
  <c r="C1483" i="1"/>
  <c r="G1483" i="1" s="1"/>
  <c r="C1482" i="1"/>
  <c r="H1482" i="1" s="1"/>
  <c r="H1480" i="1"/>
  <c r="G1480" i="1"/>
  <c r="C1480" i="1"/>
  <c r="I1479" i="1"/>
  <c r="H1479" i="1"/>
  <c r="D1479" i="1"/>
  <c r="C1479" i="1"/>
  <c r="G1479" i="1" s="1"/>
  <c r="J1478" i="1"/>
  <c r="H1478" i="1"/>
  <c r="D1478" i="1"/>
  <c r="G1478" i="1" s="1"/>
  <c r="I1478" i="1" s="1"/>
  <c r="C1478" i="1"/>
  <c r="D1477" i="1"/>
  <c r="C1477" i="1"/>
  <c r="J1477" i="1" s="1"/>
  <c r="G1476" i="1"/>
  <c r="D1476" i="1"/>
  <c r="C1476" i="1"/>
  <c r="G1475" i="1"/>
  <c r="D1475" i="1"/>
  <c r="H1475" i="1" s="1"/>
  <c r="C1475" i="1"/>
  <c r="D1474" i="1"/>
  <c r="C1474" i="1"/>
  <c r="G1474" i="1" s="1"/>
  <c r="J1473" i="1"/>
  <c r="H1473" i="1"/>
  <c r="D1473" i="1"/>
  <c r="G1473" i="1" s="1"/>
  <c r="C1473" i="1"/>
  <c r="J1472" i="1"/>
  <c r="D1472" i="1"/>
  <c r="C1472" i="1"/>
  <c r="G1472" i="1" s="1"/>
  <c r="H1471" i="1"/>
  <c r="G1471" i="1"/>
  <c r="D1471" i="1"/>
  <c r="J1471" i="1" s="1"/>
  <c r="C1471" i="1"/>
  <c r="H1470" i="1"/>
  <c r="G1470" i="1"/>
  <c r="D1470" i="1"/>
  <c r="C1470" i="1"/>
  <c r="H1469" i="1"/>
  <c r="G1469" i="1"/>
  <c r="D1469" i="1"/>
  <c r="C1469" i="1"/>
  <c r="D1468" i="1"/>
  <c r="C1468" i="1"/>
  <c r="G1468" i="1" s="1"/>
  <c r="J1467" i="1"/>
  <c r="D1467" i="1"/>
  <c r="G1467" i="1" s="1"/>
  <c r="C1467" i="1"/>
  <c r="D1466" i="1"/>
  <c r="C1466" i="1"/>
  <c r="G1466" i="1" s="1"/>
  <c r="H1465" i="1"/>
  <c r="D1465" i="1"/>
  <c r="J1465" i="1" s="1"/>
  <c r="C1465" i="1"/>
  <c r="D1464" i="1"/>
  <c r="C1464" i="1"/>
  <c r="G1464" i="1" s="1"/>
  <c r="D1463" i="1"/>
  <c r="G1463" i="1" s="1"/>
  <c r="C1463" i="1"/>
  <c r="D1462" i="1"/>
  <c r="C1462" i="1"/>
  <c r="J1462" i="1" s="1"/>
  <c r="D1461" i="1"/>
  <c r="C1461" i="1"/>
  <c r="J1460" i="1"/>
  <c r="G1460" i="1"/>
  <c r="I1460" i="1" s="1"/>
  <c r="D1460" i="1"/>
  <c r="H1460" i="1" s="1"/>
  <c r="C1460" i="1"/>
  <c r="H1459" i="1"/>
  <c r="D1459" i="1"/>
  <c r="C1459" i="1"/>
  <c r="J1458" i="1"/>
  <c r="H1458" i="1"/>
  <c r="G1458" i="1"/>
  <c r="D1458" i="1"/>
  <c r="C1458" i="1"/>
  <c r="D1457" i="1"/>
  <c r="C1457" i="1"/>
  <c r="J1457" i="1" s="1"/>
  <c r="D1456" i="1"/>
  <c r="C1456" i="1"/>
  <c r="J1456" i="1" s="1"/>
  <c r="D1455" i="1"/>
  <c r="H1455" i="1" s="1"/>
  <c r="C1455" i="1"/>
  <c r="D1454" i="1"/>
  <c r="C1454" i="1"/>
  <c r="G1454" i="1" s="1"/>
  <c r="D1453" i="1"/>
  <c r="D1452" i="1"/>
  <c r="H1452" i="1" s="1"/>
  <c r="C1452" i="1"/>
  <c r="D1451" i="1"/>
  <c r="H1451" i="1" s="1"/>
  <c r="C1451" i="1"/>
  <c r="J1450" i="1"/>
  <c r="H1450" i="1"/>
  <c r="G1450" i="1"/>
  <c r="I1450" i="1" s="1"/>
  <c r="D1450" i="1"/>
  <c r="C1450" i="1"/>
  <c r="D1449" i="1"/>
  <c r="J1449" i="1" s="1"/>
  <c r="C1449" i="1"/>
  <c r="G1448" i="1"/>
  <c r="I1448" i="1" s="1"/>
  <c r="D1448" i="1"/>
  <c r="H1448" i="1" s="1"/>
  <c r="C1448" i="1"/>
  <c r="H1447" i="1"/>
  <c r="D1447" i="1"/>
  <c r="C1447" i="1"/>
  <c r="J1446" i="1"/>
  <c r="H1446" i="1"/>
  <c r="G1446" i="1"/>
  <c r="D1446" i="1"/>
  <c r="C1446" i="1"/>
  <c r="J1445" i="1"/>
  <c r="H1445" i="1"/>
  <c r="D1445" i="1"/>
  <c r="C1445" i="1"/>
  <c r="G1445" i="1" s="1"/>
  <c r="J1444" i="1"/>
  <c r="G1444" i="1"/>
  <c r="I1444" i="1" s="1"/>
  <c r="D1444" i="1"/>
  <c r="C1444" i="1"/>
  <c r="H1444" i="1" s="1"/>
  <c r="H1443" i="1"/>
  <c r="G1443" i="1"/>
  <c r="D1443" i="1"/>
  <c r="C1443" i="1"/>
  <c r="J1443" i="1" s="1"/>
  <c r="D1442" i="1"/>
  <c r="C1442" i="1"/>
  <c r="H1442" i="1" s="1"/>
  <c r="D1441" i="1"/>
  <c r="C1441" i="1"/>
  <c r="H1441" i="1" s="1"/>
  <c r="D1440" i="1"/>
  <c r="C1440" i="1"/>
  <c r="H1440" i="1" s="1"/>
  <c r="H1439" i="1"/>
  <c r="G1439" i="1"/>
  <c r="D1439" i="1"/>
  <c r="C1439" i="1"/>
  <c r="J1439" i="1" s="1"/>
  <c r="H1438" i="1"/>
  <c r="G1438" i="1"/>
  <c r="D1438" i="1"/>
  <c r="C1438" i="1"/>
  <c r="H1437" i="1"/>
  <c r="G1437" i="1"/>
  <c r="D1437" i="1"/>
  <c r="C1437" i="1"/>
  <c r="D1436" i="1"/>
  <c r="G1434" i="1"/>
  <c r="D1434" i="1"/>
  <c r="C1434" i="1"/>
  <c r="H1434" i="1" s="1"/>
  <c r="D1433" i="1"/>
  <c r="C1433" i="1"/>
  <c r="H1433" i="1" s="1"/>
  <c r="D1432" i="1"/>
  <c r="C1432" i="1"/>
  <c r="H1432" i="1" s="1"/>
  <c r="G1431" i="1"/>
  <c r="D1431" i="1"/>
  <c r="C1431" i="1"/>
  <c r="H1431" i="1" s="1"/>
  <c r="G1430" i="1"/>
  <c r="D1430" i="1"/>
  <c r="C1430" i="1"/>
  <c r="H1430" i="1" s="1"/>
  <c r="D1429" i="1"/>
  <c r="C1429" i="1"/>
  <c r="H1429" i="1" s="1"/>
  <c r="D1428" i="1"/>
  <c r="C1428" i="1"/>
  <c r="H1428" i="1" s="1"/>
  <c r="G1427" i="1"/>
  <c r="D1427" i="1"/>
  <c r="C1427" i="1"/>
  <c r="H1427" i="1" s="1"/>
  <c r="G1426" i="1"/>
  <c r="D1426" i="1"/>
  <c r="C1426" i="1"/>
  <c r="H1426" i="1" s="1"/>
  <c r="D1425" i="1"/>
  <c r="C1425" i="1"/>
  <c r="H1425" i="1" s="1"/>
  <c r="D1424" i="1"/>
  <c r="C1424" i="1"/>
  <c r="H1424" i="1" s="1"/>
  <c r="D1423" i="1"/>
  <c r="G1422" i="1"/>
  <c r="D1422" i="1"/>
  <c r="C1422" i="1"/>
  <c r="H1422" i="1" s="1"/>
  <c r="D1421" i="1"/>
  <c r="C1421" i="1"/>
  <c r="H1421" i="1" s="1"/>
  <c r="D1420" i="1"/>
  <c r="C1420" i="1"/>
  <c r="G1419" i="1"/>
  <c r="D1419" i="1"/>
  <c r="C1419" i="1"/>
  <c r="H1419" i="1" s="1"/>
  <c r="G1418" i="1"/>
  <c r="D1418" i="1"/>
  <c r="C1418" i="1"/>
  <c r="H1418" i="1" s="1"/>
  <c r="D1417" i="1"/>
  <c r="C1417" i="1"/>
  <c r="H1417" i="1" s="1"/>
  <c r="D1416" i="1"/>
  <c r="C1416" i="1"/>
  <c r="H1416" i="1" s="1"/>
  <c r="G1415" i="1"/>
  <c r="D1415" i="1"/>
  <c r="C1415" i="1"/>
  <c r="H1415" i="1" s="1"/>
  <c r="G1414" i="1"/>
  <c r="D1414" i="1"/>
  <c r="C1414" i="1"/>
  <c r="H1414" i="1" s="1"/>
  <c r="D1413" i="1"/>
  <c r="C1413" i="1"/>
  <c r="H1413" i="1" s="1"/>
  <c r="D1412" i="1"/>
  <c r="C1412" i="1"/>
  <c r="H1412" i="1" s="1"/>
  <c r="G1411" i="1"/>
  <c r="D1411" i="1"/>
  <c r="C1411" i="1"/>
  <c r="G1410" i="1"/>
  <c r="D1410" i="1"/>
  <c r="C1410" i="1"/>
  <c r="H1410" i="1" s="1"/>
  <c r="D1409" i="1"/>
  <c r="C1409" i="1"/>
  <c r="G1407" i="1"/>
  <c r="D1407" i="1"/>
  <c r="C1407" i="1"/>
  <c r="H1407" i="1" s="1"/>
  <c r="G1406" i="1"/>
  <c r="D1406" i="1"/>
  <c r="C1406" i="1"/>
  <c r="H1406" i="1" s="1"/>
  <c r="D1405" i="1"/>
  <c r="C1405" i="1"/>
  <c r="H1405" i="1" s="1"/>
  <c r="D1404" i="1"/>
  <c r="C1404" i="1"/>
  <c r="H1404" i="1" s="1"/>
  <c r="G1403" i="1"/>
  <c r="D1403" i="1"/>
  <c r="C1403" i="1"/>
  <c r="H1403" i="1" s="1"/>
  <c r="G1402" i="1"/>
  <c r="D1402" i="1"/>
  <c r="C1402" i="1"/>
  <c r="H1402" i="1" s="1"/>
  <c r="D1401" i="1"/>
  <c r="C1401" i="1"/>
  <c r="H1401" i="1" s="1"/>
  <c r="D1400" i="1"/>
  <c r="C1400" i="1"/>
  <c r="H1400" i="1" s="1"/>
  <c r="G1399" i="1"/>
  <c r="D1399" i="1"/>
  <c r="C1399" i="1"/>
  <c r="H1399" i="1" s="1"/>
  <c r="G1398" i="1"/>
  <c r="D1398" i="1"/>
  <c r="C1398" i="1"/>
  <c r="H1398" i="1" s="1"/>
  <c r="D1397" i="1"/>
  <c r="C1397" i="1"/>
  <c r="H1397" i="1" s="1"/>
  <c r="D1396" i="1"/>
  <c r="C1396" i="1"/>
  <c r="H1396" i="1" s="1"/>
  <c r="G1395" i="1"/>
  <c r="D1395" i="1"/>
  <c r="C1395" i="1"/>
  <c r="H1395" i="1" s="1"/>
  <c r="G1394" i="1"/>
  <c r="D1394" i="1"/>
  <c r="C1394" i="1"/>
  <c r="H1394" i="1" s="1"/>
  <c r="D1393" i="1"/>
  <c r="C1393" i="1"/>
  <c r="H1393" i="1" s="1"/>
  <c r="D1392" i="1"/>
  <c r="C1392" i="1"/>
  <c r="H1392" i="1" s="1"/>
  <c r="G1391" i="1"/>
  <c r="D1391" i="1"/>
  <c r="C1391" i="1"/>
  <c r="H1391" i="1" s="1"/>
  <c r="G1390" i="1"/>
  <c r="D1390" i="1"/>
  <c r="C1390" i="1"/>
  <c r="H1390" i="1" s="1"/>
  <c r="D1389" i="1"/>
  <c r="C1389" i="1"/>
  <c r="H1389" i="1" s="1"/>
  <c r="D1388" i="1"/>
  <c r="C1388" i="1"/>
  <c r="H1388" i="1" s="1"/>
  <c r="G1387" i="1"/>
  <c r="D1387" i="1"/>
  <c r="C1387" i="1"/>
  <c r="H1387" i="1" s="1"/>
  <c r="G1386" i="1"/>
  <c r="D1386" i="1"/>
  <c r="C1386" i="1"/>
  <c r="H1386" i="1" s="1"/>
  <c r="D1385" i="1"/>
  <c r="C1385" i="1"/>
  <c r="H1385" i="1" s="1"/>
  <c r="D1384" i="1"/>
  <c r="C1384" i="1"/>
  <c r="H1384" i="1" s="1"/>
  <c r="D1383" i="1"/>
  <c r="G1382" i="1"/>
  <c r="D1382" i="1"/>
  <c r="C1382" i="1"/>
  <c r="H1382" i="1" s="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G1370" i="1"/>
  <c r="D1370" i="1"/>
  <c r="C1370" i="1"/>
  <c r="H1370" i="1" s="1"/>
  <c r="D1369" i="1"/>
  <c r="C1369" i="1"/>
  <c r="H1369" i="1" s="1"/>
  <c r="D1368" i="1"/>
  <c r="C1368" i="1"/>
  <c r="H1368" i="1" s="1"/>
  <c r="G1367" i="1"/>
  <c r="D1367" i="1"/>
  <c r="C1367" i="1"/>
  <c r="H1367" i="1" s="1"/>
  <c r="G1366" i="1"/>
  <c r="D1366" i="1"/>
  <c r="C1366" i="1"/>
  <c r="H1366" i="1" s="1"/>
  <c r="D1365" i="1"/>
  <c r="C1365" i="1"/>
  <c r="H1365" i="1" s="1"/>
  <c r="D1364" i="1"/>
  <c r="C1364" i="1"/>
  <c r="H1364" i="1" s="1"/>
  <c r="G1363" i="1"/>
  <c r="D1363" i="1"/>
  <c r="C1363" i="1"/>
  <c r="H1363" i="1" s="1"/>
  <c r="G1362" i="1"/>
  <c r="D1362" i="1"/>
  <c r="C1362" i="1"/>
  <c r="H1362" i="1" s="1"/>
  <c r="D1361" i="1"/>
  <c r="C1361" i="1"/>
  <c r="H1361" i="1" s="1"/>
  <c r="D1360" i="1"/>
  <c r="C1360" i="1"/>
  <c r="H1360" i="1" s="1"/>
  <c r="G1359" i="1"/>
  <c r="D1359" i="1"/>
  <c r="C1359" i="1"/>
  <c r="H1359" i="1" s="1"/>
  <c r="G1358" i="1"/>
  <c r="D1358" i="1"/>
  <c r="C1358" i="1"/>
  <c r="H1358" i="1" s="1"/>
  <c r="D1357" i="1"/>
  <c r="C1357" i="1"/>
  <c r="H1357" i="1" s="1"/>
  <c r="D1356" i="1"/>
  <c r="C1356" i="1"/>
  <c r="H1356" i="1" s="1"/>
  <c r="G1355" i="1"/>
  <c r="D1355" i="1"/>
  <c r="C1355" i="1"/>
  <c r="H1355" i="1" s="1"/>
  <c r="G1354" i="1"/>
  <c r="D1354" i="1"/>
  <c r="C1354" i="1"/>
  <c r="H1354" i="1" s="1"/>
  <c r="D1353" i="1"/>
  <c r="C1353" i="1"/>
  <c r="H1353" i="1" s="1"/>
  <c r="D1352" i="1"/>
  <c r="C1352" i="1"/>
  <c r="H1352" i="1" s="1"/>
  <c r="G1351" i="1"/>
  <c r="D1351" i="1"/>
  <c r="C1351" i="1"/>
  <c r="H1351" i="1" s="1"/>
  <c r="G1350" i="1"/>
  <c r="D1350" i="1"/>
  <c r="C1350" i="1"/>
  <c r="H1350" i="1" s="1"/>
  <c r="D1349" i="1"/>
  <c r="C1349" i="1"/>
  <c r="H1349" i="1" s="1"/>
  <c r="D1348" i="1"/>
  <c r="C1348" i="1"/>
  <c r="H1348" i="1" s="1"/>
  <c r="G1347" i="1"/>
  <c r="D1347" i="1"/>
  <c r="C1347" i="1"/>
  <c r="H1347" i="1" s="1"/>
  <c r="G1346" i="1"/>
  <c r="D1346" i="1"/>
  <c r="C1346" i="1"/>
  <c r="H1346" i="1" s="1"/>
  <c r="D1345" i="1"/>
  <c r="C1345" i="1"/>
  <c r="H1345" i="1" s="1"/>
  <c r="D1344" i="1"/>
  <c r="C1344" i="1"/>
  <c r="H1344" i="1" s="1"/>
  <c r="G1343" i="1"/>
  <c r="D1343" i="1"/>
  <c r="C1343" i="1"/>
  <c r="H1343" i="1" s="1"/>
  <c r="G1342" i="1"/>
  <c r="D1342" i="1"/>
  <c r="C1342" i="1"/>
  <c r="H1342" i="1" s="1"/>
  <c r="D1341" i="1"/>
  <c r="C1341" i="1"/>
  <c r="H1341" i="1" s="1"/>
  <c r="D1340" i="1"/>
  <c r="C1340" i="1"/>
  <c r="H1340" i="1" s="1"/>
  <c r="G1339" i="1"/>
  <c r="D1339" i="1"/>
  <c r="C1339" i="1"/>
  <c r="H1339" i="1" s="1"/>
  <c r="G1338" i="1"/>
  <c r="D1338" i="1"/>
  <c r="C1338" i="1"/>
  <c r="H1338" i="1" s="1"/>
  <c r="D1337" i="1"/>
  <c r="C1337" i="1"/>
  <c r="H1337" i="1" s="1"/>
  <c r="D1336" i="1"/>
  <c r="C1336" i="1"/>
  <c r="H1336" i="1" s="1"/>
  <c r="G1335" i="1"/>
  <c r="D1335" i="1"/>
  <c r="C1335" i="1"/>
  <c r="H1335" i="1" s="1"/>
  <c r="G1334" i="1"/>
  <c r="D1334" i="1"/>
  <c r="C1334" i="1"/>
  <c r="H1334" i="1" s="1"/>
  <c r="D1333" i="1"/>
  <c r="C1333" i="1"/>
  <c r="H1333" i="1" s="1"/>
  <c r="D1332" i="1"/>
  <c r="C1332" i="1"/>
  <c r="H1332" i="1" s="1"/>
  <c r="G1331" i="1"/>
  <c r="D1331" i="1"/>
  <c r="C1331" i="1"/>
  <c r="H1331" i="1" s="1"/>
  <c r="G1330" i="1"/>
  <c r="D1330" i="1"/>
  <c r="C1330" i="1"/>
  <c r="H1330" i="1" s="1"/>
  <c r="H1328" i="1"/>
  <c r="D1328" i="1"/>
  <c r="C1328" i="1"/>
  <c r="G1328" i="1" s="1"/>
  <c r="H1327" i="1"/>
  <c r="D1327" i="1"/>
  <c r="C1327" i="1"/>
  <c r="G1327" i="1" s="1"/>
  <c r="D1326" i="1"/>
  <c r="C1326" i="1"/>
  <c r="G1326" i="1" s="1"/>
  <c r="D1325" i="1"/>
  <c r="C1325" i="1"/>
  <c r="G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H1298" i="1"/>
  <c r="G1298" i="1"/>
  <c r="D1298" i="1"/>
  <c r="C1298" i="1"/>
  <c r="D1297" i="1"/>
  <c r="H1297" i="1" s="1"/>
  <c r="C1297" i="1"/>
  <c r="G1296" i="1"/>
  <c r="D1296" i="1"/>
  <c r="H1296" i="1" s="1"/>
  <c r="C1296" i="1"/>
  <c r="G1295" i="1"/>
  <c r="D1295" i="1"/>
  <c r="H1295" i="1" s="1"/>
  <c r="C1295" i="1"/>
  <c r="G1294" i="1"/>
  <c r="D1294" i="1"/>
  <c r="H1294" i="1" s="1"/>
  <c r="C1294" i="1"/>
  <c r="H1293" i="1"/>
  <c r="G1293" i="1"/>
  <c r="D1293" i="1"/>
  <c r="C1293" i="1"/>
  <c r="H1292" i="1"/>
  <c r="G1292" i="1"/>
  <c r="D1292" i="1"/>
  <c r="C1292" i="1"/>
  <c r="D1291" i="1"/>
  <c r="H1291" i="1" s="1"/>
  <c r="C1291" i="1"/>
  <c r="H1290" i="1"/>
  <c r="G1290" i="1"/>
  <c r="D1290" i="1"/>
  <c r="C1290" i="1"/>
  <c r="H1289" i="1"/>
  <c r="D1289" i="1"/>
  <c r="G1289" i="1" s="1"/>
  <c r="C1289" i="1"/>
  <c r="H1288" i="1"/>
  <c r="G1288" i="1"/>
  <c r="D1288" i="1"/>
  <c r="C1288" i="1"/>
  <c r="D1287" i="1"/>
  <c r="H1287" i="1" s="1"/>
  <c r="C1287" i="1"/>
  <c r="G1286" i="1"/>
  <c r="D1286" i="1"/>
  <c r="H1286" i="1" s="1"/>
  <c r="C1286" i="1"/>
  <c r="D1285" i="1"/>
  <c r="H1285" i="1" s="1"/>
  <c r="C1285" i="1"/>
  <c r="H1284" i="1"/>
  <c r="G1284" i="1"/>
  <c r="D1284" i="1"/>
  <c r="C1284" i="1"/>
  <c r="D1283" i="1"/>
  <c r="H1283" i="1" s="1"/>
  <c r="C1283" i="1"/>
  <c r="D1282" i="1"/>
  <c r="H1282" i="1" s="1"/>
  <c r="C1282" i="1"/>
  <c r="D1281" i="1"/>
  <c r="H1281" i="1" s="1"/>
  <c r="C1281" i="1"/>
  <c r="D1280" i="1"/>
  <c r="H1280" i="1" s="1"/>
  <c r="C1280" i="1"/>
  <c r="G1279" i="1"/>
  <c r="D1279" i="1"/>
  <c r="H1279" i="1" s="1"/>
  <c r="C1279" i="1"/>
  <c r="H1278" i="1"/>
  <c r="D1278" i="1"/>
  <c r="G1278" i="1" s="1"/>
  <c r="C1278" i="1"/>
  <c r="H1277" i="1"/>
  <c r="G1277" i="1"/>
  <c r="D1277" i="1"/>
  <c r="C1277" i="1"/>
  <c r="H1276" i="1"/>
  <c r="D1276" i="1"/>
  <c r="G1276" i="1" s="1"/>
  <c r="C1276" i="1"/>
  <c r="G1275" i="1"/>
  <c r="D1275" i="1"/>
  <c r="H1275" i="1" s="1"/>
  <c r="C1275" i="1"/>
  <c r="D1274" i="1"/>
  <c r="H1274" i="1" s="1"/>
  <c r="C1274" i="1"/>
  <c r="H1273" i="1"/>
  <c r="G1273" i="1"/>
  <c r="D1273" i="1"/>
  <c r="C1273" i="1"/>
  <c r="D1272" i="1"/>
  <c r="H1272" i="1" s="1"/>
  <c r="C1272" i="1"/>
  <c r="D1271" i="1"/>
  <c r="H1271" i="1" s="1"/>
  <c r="C1271" i="1"/>
  <c r="H1270" i="1"/>
  <c r="G1270" i="1"/>
  <c r="D1270" i="1"/>
  <c r="C1270" i="1"/>
  <c r="D1269" i="1"/>
  <c r="H1269" i="1" s="1"/>
  <c r="C1269" i="1"/>
  <c r="G1268" i="1"/>
  <c r="D1268" i="1"/>
  <c r="H1268" i="1" s="1"/>
  <c r="C1268" i="1"/>
  <c r="H1267" i="1"/>
  <c r="D1267" i="1"/>
  <c r="G1267" i="1" s="1"/>
  <c r="C1267" i="1"/>
  <c r="D1266" i="1"/>
  <c r="H1266" i="1" s="1"/>
  <c r="C1266" i="1"/>
  <c r="D1265" i="1"/>
  <c r="H1265" i="1" s="1"/>
  <c r="C1265" i="1"/>
  <c r="D1264" i="1"/>
  <c r="H1264" i="1" s="1"/>
  <c r="C1264" i="1"/>
  <c r="H1263" i="1"/>
  <c r="D1263" i="1"/>
  <c r="G1263" i="1" s="1"/>
  <c r="C1263" i="1"/>
  <c r="H1262" i="1"/>
  <c r="D1262" i="1"/>
  <c r="G1262" i="1" s="1"/>
  <c r="C1262" i="1"/>
  <c r="H1261" i="1"/>
  <c r="G1261" i="1"/>
  <c r="D1261" i="1"/>
  <c r="C1261" i="1"/>
  <c r="H1260" i="1"/>
  <c r="G1260" i="1"/>
  <c r="D1260" i="1"/>
  <c r="C1260" i="1"/>
  <c r="H1259" i="1"/>
  <c r="G1259" i="1"/>
  <c r="D1259" i="1"/>
  <c r="C1259" i="1"/>
  <c r="H1258" i="1"/>
  <c r="D1258" i="1"/>
  <c r="G1258" i="1" s="1"/>
  <c r="C1258" i="1"/>
  <c r="H1257" i="1"/>
  <c r="G1257" i="1"/>
  <c r="D1257" i="1"/>
  <c r="C1257" i="1"/>
  <c r="D1256" i="1"/>
  <c r="H1256" i="1" s="1"/>
  <c r="C1256" i="1"/>
  <c r="H1255" i="1"/>
  <c r="G1255" i="1"/>
  <c r="D1255" i="1"/>
  <c r="C1255" i="1"/>
  <c r="G1254" i="1"/>
  <c r="D1254" i="1"/>
  <c r="H1254" i="1" s="1"/>
  <c r="C1254" i="1"/>
  <c r="G1253" i="1"/>
  <c r="D1253" i="1"/>
  <c r="H1253" i="1" s="1"/>
  <c r="C1253" i="1"/>
  <c r="D1252" i="1"/>
  <c r="H1252" i="1" s="1"/>
  <c r="C1252" i="1"/>
  <c r="H1251" i="1"/>
  <c r="G1251" i="1"/>
  <c r="D1251" i="1"/>
  <c r="C1251" i="1"/>
  <c r="D1250" i="1"/>
  <c r="H1250" i="1" s="1"/>
  <c r="C1250" i="1"/>
  <c r="H1249" i="1"/>
  <c r="G1249" i="1"/>
  <c r="D1249" i="1"/>
  <c r="C1249" i="1"/>
  <c r="H1248" i="1"/>
  <c r="D1248" i="1"/>
  <c r="G1248" i="1" s="1"/>
  <c r="C1248" i="1"/>
  <c r="H1247" i="1"/>
  <c r="D1247" i="1"/>
  <c r="G1247" i="1" s="1"/>
  <c r="C1247" i="1"/>
  <c r="H1246" i="1"/>
  <c r="D1246" i="1"/>
  <c r="G1246" i="1" s="1"/>
  <c r="C1246" i="1"/>
  <c r="G1245" i="1"/>
  <c r="D1245" i="1"/>
  <c r="H1245" i="1" s="1"/>
  <c r="C1245" i="1"/>
  <c r="H1244" i="1"/>
  <c r="D1244" i="1"/>
  <c r="G1244" i="1" s="1"/>
  <c r="C1244" i="1"/>
  <c r="G1243" i="1"/>
  <c r="D1243" i="1"/>
  <c r="H1243" i="1" s="1"/>
  <c r="C1243" i="1"/>
  <c r="H1242" i="1"/>
  <c r="D1242" i="1"/>
  <c r="G1242" i="1" s="1"/>
  <c r="C1242" i="1"/>
  <c r="D1241" i="1"/>
  <c r="H1241" i="1" s="1"/>
  <c r="C1241" i="1"/>
  <c r="D1240" i="1"/>
  <c r="H1240" i="1" s="1"/>
  <c r="C1240" i="1"/>
  <c r="G1239" i="1"/>
  <c r="D1239" i="1"/>
  <c r="H1239" i="1" s="1"/>
  <c r="C1239" i="1"/>
  <c r="D1238" i="1"/>
  <c r="H1238" i="1" s="1"/>
  <c r="C1238" i="1"/>
  <c r="D1237" i="1"/>
  <c r="H1237" i="1" s="1"/>
  <c r="C1237" i="1"/>
  <c r="D1236" i="1"/>
  <c r="H1236" i="1" s="1"/>
  <c r="C1236" i="1"/>
  <c r="C1235" i="1"/>
  <c r="D1234" i="1"/>
  <c r="G1234" i="1" s="1"/>
  <c r="C1234" i="1"/>
  <c r="D1233" i="1"/>
  <c r="G1233" i="1" s="1"/>
  <c r="C1233" i="1"/>
  <c r="G1232" i="1"/>
  <c r="D1232" i="1"/>
  <c r="H1232" i="1" s="1"/>
  <c r="C1232" i="1"/>
  <c r="D1231" i="1"/>
  <c r="G1231" i="1" s="1"/>
  <c r="C1231" i="1"/>
  <c r="H1230" i="1"/>
  <c r="D1230" i="1"/>
  <c r="G1230" i="1" s="1"/>
  <c r="C1230" i="1"/>
  <c r="H1229" i="1"/>
  <c r="G1229" i="1"/>
  <c r="D1229" i="1"/>
  <c r="C1229" i="1"/>
  <c r="D1228" i="1"/>
  <c r="H1228" i="1" s="1"/>
  <c r="C1228" i="1"/>
  <c r="C1227" i="1"/>
  <c r="H1226" i="1"/>
  <c r="G1226" i="1"/>
  <c r="D1226" i="1"/>
  <c r="C1226" i="1"/>
  <c r="D1225" i="1"/>
  <c r="H1225" i="1" s="1"/>
  <c r="C1225" i="1"/>
  <c r="D1224" i="1"/>
  <c r="H1224" i="1" s="1"/>
  <c r="C1224" i="1"/>
  <c r="D1223" i="1"/>
  <c r="H1223" i="1" s="1"/>
  <c r="C1223" i="1"/>
  <c r="D1221" i="1"/>
  <c r="H1221" i="1" s="1"/>
  <c r="C1221" i="1"/>
  <c r="D1220" i="1"/>
  <c r="G1220" i="1" s="1"/>
  <c r="C1220" i="1"/>
  <c r="G1219" i="1"/>
  <c r="D1219" i="1"/>
  <c r="H1219" i="1" s="1"/>
  <c r="C1219" i="1"/>
  <c r="D1218" i="1"/>
  <c r="G1218" i="1" s="1"/>
  <c r="C1218" i="1"/>
  <c r="D1217" i="1"/>
  <c r="H1217" i="1" s="1"/>
  <c r="C1217" i="1"/>
  <c r="D1216" i="1"/>
  <c r="H1216" i="1" s="1"/>
  <c r="C1216" i="1"/>
  <c r="C1215" i="1"/>
  <c r="D1213" i="1"/>
  <c r="H1213" i="1" s="1"/>
  <c r="C1213" i="1"/>
  <c r="G1212" i="1"/>
  <c r="D1212" i="1"/>
  <c r="H1212" i="1" s="1"/>
  <c r="C1212" i="1"/>
  <c r="D1211" i="1"/>
  <c r="H1211" i="1" s="1"/>
  <c r="C1211" i="1"/>
  <c r="D1210" i="1"/>
  <c r="H1210" i="1" s="1"/>
  <c r="C1210" i="1"/>
  <c r="D1209" i="1"/>
  <c r="H1209" i="1" s="1"/>
  <c r="C1209" i="1"/>
  <c r="D1208" i="1"/>
  <c r="H1208" i="1" s="1"/>
  <c r="C1208" i="1"/>
  <c r="G1207" i="1"/>
  <c r="D1207" i="1"/>
  <c r="H1207" i="1" s="1"/>
  <c r="C1207" i="1"/>
  <c r="D1206" i="1"/>
  <c r="H1206" i="1" s="1"/>
  <c r="C1206" i="1"/>
  <c r="D1205" i="1"/>
  <c r="H1205" i="1" s="1"/>
  <c r="C1205" i="1"/>
  <c r="G1204" i="1"/>
  <c r="D1204" i="1"/>
  <c r="H1204" i="1" s="1"/>
  <c r="C1204" i="1"/>
  <c r="G1203" i="1"/>
  <c r="D1203" i="1"/>
  <c r="H1203" i="1" s="1"/>
  <c r="C1203" i="1"/>
  <c r="D1202" i="1"/>
  <c r="H1202" i="1" s="1"/>
  <c r="C1202" i="1"/>
  <c r="C1201" i="1"/>
  <c r="D1200" i="1"/>
  <c r="H1200" i="1" s="1"/>
  <c r="C1200" i="1"/>
  <c r="D1199" i="1"/>
  <c r="H1199" i="1" s="1"/>
  <c r="C1199" i="1"/>
  <c r="G1198" i="1"/>
  <c r="D1198" i="1"/>
  <c r="H1198" i="1" s="1"/>
  <c r="C1198" i="1"/>
  <c r="G1197" i="1"/>
  <c r="D1197" i="1"/>
  <c r="H1197" i="1" s="1"/>
  <c r="C1197" i="1"/>
  <c r="D1196" i="1"/>
  <c r="H1196" i="1" s="1"/>
  <c r="C1196" i="1"/>
  <c r="D1195" i="1"/>
  <c r="H1195" i="1" s="1"/>
  <c r="C1195" i="1"/>
  <c r="D1194" i="1"/>
  <c r="H1194" i="1" s="1"/>
  <c r="C1194" i="1"/>
  <c r="D1193" i="1"/>
  <c r="H1193" i="1" s="1"/>
  <c r="C1193" i="1"/>
  <c r="G1192" i="1"/>
  <c r="D1192" i="1"/>
  <c r="H1192" i="1" s="1"/>
  <c r="C1192" i="1"/>
  <c r="D1191" i="1"/>
  <c r="H1191" i="1" s="1"/>
  <c r="C1191" i="1"/>
  <c r="G1190" i="1"/>
  <c r="D1190" i="1"/>
  <c r="H1190" i="1" s="1"/>
  <c r="C1190" i="1"/>
  <c r="D1189" i="1"/>
  <c r="H1189" i="1" s="1"/>
  <c r="C1189" i="1"/>
  <c r="G1188" i="1"/>
  <c r="D1188" i="1"/>
  <c r="H1188" i="1" s="1"/>
  <c r="C1188" i="1"/>
  <c r="G1187" i="1"/>
  <c r="D1187" i="1"/>
  <c r="H1187" i="1" s="1"/>
  <c r="C1187" i="1"/>
  <c r="D1186" i="1"/>
  <c r="H1186" i="1" s="1"/>
  <c r="C1186" i="1"/>
  <c r="D1185" i="1"/>
  <c r="H1185" i="1" s="1"/>
  <c r="C1185" i="1"/>
  <c r="C1184" i="1"/>
  <c r="D1182" i="1"/>
  <c r="H1182" i="1" s="1"/>
  <c r="C1182" i="1"/>
  <c r="D1181" i="1"/>
  <c r="H1181" i="1" s="1"/>
  <c r="C1181" i="1"/>
  <c r="G1180" i="1"/>
  <c r="D1180" i="1"/>
  <c r="H1180" i="1" s="1"/>
  <c r="C1180" i="1"/>
  <c r="D1179" i="1"/>
  <c r="H1179" i="1" s="1"/>
  <c r="C1179" i="1"/>
  <c r="D1178" i="1"/>
  <c r="H1178" i="1" s="1"/>
  <c r="C1178" i="1"/>
  <c r="D1177" i="1"/>
  <c r="H1177" i="1" s="1"/>
  <c r="C1177" i="1"/>
  <c r="D1176" i="1"/>
  <c r="H1176" i="1" s="1"/>
  <c r="C1176" i="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C1167" i="1"/>
  <c r="G1166" i="1"/>
  <c r="D1166" i="1"/>
  <c r="H1166" i="1" s="1"/>
  <c r="C1166" i="1"/>
  <c r="G1165" i="1"/>
  <c r="D1165" i="1"/>
  <c r="H1165" i="1" s="1"/>
  <c r="C1165" i="1"/>
  <c r="G1164" i="1"/>
  <c r="D1164" i="1"/>
  <c r="H1164" i="1" s="1"/>
  <c r="C1164" i="1"/>
  <c r="D1163" i="1"/>
  <c r="H1163" i="1" s="1"/>
  <c r="C1163" i="1"/>
  <c r="G1162" i="1"/>
  <c r="D1162" i="1"/>
  <c r="H1162" i="1" s="1"/>
  <c r="C1162" i="1"/>
  <c r="D1161" i="1"/>
  <c r="H1161" i="1" s="1"/>
  <c r="C1161" i="1"/>
  <c r="G1160" i="1"/>
  <c r="D1160" i="1"/>
  <c r="H1160" i="1" s="1"/>
  <c r="C1160" i="1"/>
  <c r="G1159" i="1"/>
  <c r="D1159" i="1"/>
  <c r="H1159" i="1" s="1"/>
  <c r="C1159" i="1"/>
  <c r="D1158" i="1"/>
  <c r="H1158" i="1" s="1"/>
  <c r="C1158" i="1"/>
  <c r="D1157" i="1"/>
  <c r="H1157" i="1" s="1"/>
  <c r="C1157" i="1"/>
  <c r="G1156" i="1"/>
  <c r="D1156" i="1"/>
  <c r="H1156" i="1" s="1"/>
  <c r="C1156" i="1"/>
  <c r="D1155" i="1"/>
  <c r="H1155" i="1" s="1"/>
  <c r="C1155" i="1"/>
  <c r="D1154" i="1"/>
  <c r="G1151" i="1"/>
  <c r="D1151" i="1"/>
  <c r="H1151" i="1" s="1"/>
  <c r="C1151" i="1"/>
  <c r="G1150" i="1"/>
  <c r="D1150" i="1"/>
  <c r="H1150" i="1" s="1"/>
  <c r="C1150" i="1"/>
  <c r="D1149" i="1"/>
  <c r="H1149" i="1" s="1"/>
  <c r="C1149" i="1"/>
  <c r="C1148" i="1"/>
  <c r="D1147" i="1"/>
  <c r="H1147" i="1" s="1"/>
  <c r="C1147" i="1"/>
  <c r="G1146" i="1"/>
  <c r="D1146" i="1"/>
  <c r="H1146" i="1" s="1"/>
  <c r="C1146" i="1"/>
  <c r="D1145" i="1"/>
  <c r="H1145" i="1" s="1"/>
  <c r="C1145" i="1"/>
  <c r="D1144" i="1"/>
  <c r="H1144" i="1" s="1"/>
  <c r="C1144" i="1"/>
  <c r="G1143" i="1"/>
  <c r="D1143" i="1"/>
  <c r="H1143" i="1" s="1"/>
  <c r="C1143" i="1"/>
  <c r="D1142" i="1"/>
  <c r="H1142" i="1" s="1"/>
  <c r="C1142" i="1"/>
  <c r="G1141" i="1"/>
  <c r="D1141" i="1"/>
  <c r="H1141" i="1" s="1"/>
  <c r="C1141" i="1"/>
  <c r="G1140" i="1"/>
  <c r="D1140" i="1"/>
  <c r="H1140" i="1" s="1"/>
  <c r="C1140" i="1"/>
  <c r="D1139" i="1"/>
  <c r="H1139" i="1" s="1"/>
  <c r="C1139" i="1"/>
  <c r="G1138" i="1"/>
  <c r="D1138" i="1"/>
  <c r="H1138" i="1" s="1"/>
  <c r="C1138" i="1"/>
  <c r="D1137" i="1"/>
  <c r="H1137" i="1" s="1"/>
  <c r="C1137" i="1"/>
  <c r="G1136" i="1"/>
  <c r="D1136" i="1"/>
  <c r="H1136" i="1" s="1"/>
  <c r="C1136" i="1"/>
  <c r="D1135" i="1"/>
  <c r="H1135" i="1" s="1"/>
  <c r="C1135" i="1"/>
  <c r="D1134" i="1"/>
  <c r="H1134" i="1" s="1"/>
  <c r="C1134" i="1"/>
  <c r="D1133" i="1"/>
  <c r="H1133" i="1" s="1"/>
  <c r="C1133" i="1"/>
  <c r="D1132" i="1"/>
  <c r="H1132" i="1" s="1"/>
  <c r="C1132" i="1"/>
  <c r="G1131" i="1"/>
  <c r="D1131" i="1"/>
  <c r="H1131" i="1" s="1"/>
  <c r="C1131" i="1"/>
  <c r="G1130" i="1"/>
  <c r="D1130" i="1"/>
  <c r="H1130" i="1" s="1"/>
  <c r="C1130" i="1"/>
  <c r="G1129" i="1"/>
  <c r="D1129" i="1"/>
  <c r="H1129" i="1" s="1"/>
  <c r="C1129" i="1"/>
  <c r="G1128" i="1"/>
  <c r="D1128" i="1"/>
  <c r="H1128" i="1" s="1"/>
  <c r="C1128" i="1"/>
  <c r="D1127" i="1"/>
  <c r="H1127" i="1" s="1"/>
  <c r="C1127" i="1"/>
  <c r="G1126" i="1"/>
  <c r="D1126" i="1"/>
  <c r="H1126" i="1" s="1"/>
  <c r="C1126" i="1"/>
  <c r="G1125" i="1"/>
  <c r="D1125" i="1"/>
  <c r="H1125" i="1" s="1"/>
  <c r="C1125" i="1"/>
  <c r="D1124" i="1"/>
  <c r="H1124" i="1" s="1"/>
  <c r="C1124" i="1"/>
  <c r="G1123" i="1"/>
  <c r="D1123" i="1"/>
  <c r="H1123" i="1" s="1"/>
  <c r="C1123" i="1"/>
  <c r="G1122" i="1"/>
  <c r="D1122" i="1"/>
  <c r="H1122" i="1" s="1"/>
  <c r="C1122" i="1"/>
  <c r="D1121" i="1"/>
  <c r="H1121" i="1" s="1"/>
  <c r="C1121" i="1"/>
  <c r="D1120" i="1"/>
  <c r="H1120" i="1" s="1"/>
  <c r="C1120" i="1"/>
  <c r="D1119" i="1"/>
  <c r="H1119" i="1" s="1"/>
  <c r="C1119" i="1"/>
  <c r="D1118" i="1"/>
  <c r="H1118" i="1" s="1"/>
  <c r="C1118" i="1"/>
  <c r="G1117" i="1"/>
  <c r="D1117" i="1"/>
  <c r="H1117" i="1" s="1"/>
  <c r="C1117" i="1"/>
  <c r="D1116" i="1"/>
  <c r="H1116" i="1" s="1"/>
  <c r="C1116" i="1"/>
  <c r="D1115" i="1"/>
  <c r="H1115" i="1" s="1"/>
  <c r="C1115" i="1"/>
  <c r="D1114" i="1"/>
  <c r="H1114" i="1" s="1"/>
  <c r="C1114" i="1"/>
  <c r="D1113" i="1"/>
  <c r="H1113" i="1" s="1"/>
  <c r="C1113" i="1"/>
  <c r="C1112" i="1"/>
  <c r="D1111" i="1"/>
  <c r="H1111" i="1" s="1"/>
  <c r="C1111" i="1"/>
  <c r="D1110" i="1"/>
  <c r="H1110" i="1" s="1"/>
  <c r="C1110" i="1"/>
  <c r="D1109" i="1"/>
  <c r="H1109" i="1" s="1"/>
  <c r="C1109" i="1"/>
  <c r="D1108" i="1"/>
  <c r="H1108" i="1" s="1"/>
  <c r="C1108" i="1"/>
  <c r="D1107" i="1"/>
  <c r="H1107" i="1" s="1"/>
  <c r="C1107" i="1"/>
  <c r="G1106" i="1"/>
  <c r="D1106" i="1"/>
  <c r="H1106" i="1" s="1"/>
  <c r="C1106" i="1"/>
  <c r="D1105" i="1"/>
  <c r="H1105" i="1" s="1"/>
  <c r="C1105" i="1"/>
  <c r="D1104" i="1"/>
  <c r="H1104" i="1" s="1"/>
  <c r="C1104" i="1"/>
  <c r="D1103" i="1"/>
  <c r="H1103" i="1" s="1"/>
  <c r="C1103" i="1"/>
  <c r="D1102" i="1"/>
  <c r="H1102" i="1" s="1"/>
  <c r="C1102" i="1"/>
  <c r="D1101" i="1"/>
  <c r="H1101" i="1" s="1"/>
  <c r="C1101" i="1"/>
  <c r="G1100" i="1"/>
  <c r="D1100" i="1"/>
  <c r="H1100" i="1" s="1"/>
  <c r="C1100" i="1"/>
  <c r="D1099" i="1"/>
  <c r="H1099" i="1" s="1"/>
  <c r="C1099" i="1"/>
  <c r="G1098" i="1"/>
  <c r="D1098" i="1"/>
  <c r="H1098" i="1" s="1"/>
  <c r="C1098" i="1"/>
  <c r="D1097" i="1"/>
  <c r="H1097" i="1" s="1"/>
  <c r="C1097" i="1"/>
  <c r="D1096" i="1"/>
  <c r="G1095"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D1045" i="1"/>
  <c r="G1045" i="1" s="1"/>
  <c r="C1045" i="1"/>
  <c r="D1044" i="1"/>
  <c r="G1044" i="1" s="1"/>
  <c r="C1044" i="1"/>
  <c r="H1043" i="1"/>
  <c r="D1043" i="1"/>
  <c r="G1043" i="1" s="1"/>
  <c r="C1043" i="1"/>
  <c r="H1042" i="1"/>
  <c r="D1042" i="1"/>
  <c r="G1042" i="1" s="1"/>
  <c r="C1042" i="1"/>
  <c r="D1041" i="1"/>
  <c r="G1041" i="1" s="1"/>
  <c r="C1041" i="1"/>
  <c r="D1040" i="1"/>
  <c r="G1040" i="1" s="1"/>
  <c r="C1040" i="1"/>
  <c r="D1039" i="1"/>
  <c r="G1039" i="1" s="1"/>
  <c r="C1039" i="1"/>
  <c r="D1038" i="1"/>
  <c r="G1038" i="1" s="1"/>
  <c r="C1038" i="1"/>
  <c r="D1037" i="1"/>
  <c r="G1037" i="1" s="1"/>
  <c r="C1037" i="1"/>
  <c r="D1036" i="1"/>
  <c r="G1036" i="1" s="1"/>
  <c r="C1036" i="1"/>
  <c r="D1035" i="1"/>
  <c r="G1035" i="1" s="1"/>
  <c r="C1035" i="1"/>
  <c r="D1034" i="1"/>
  <c r="G1034" i="1" s="1"/>
  <c r="C1034" i="1"/>
  <c r="D1033" i="1"/>
  <c r="G1033" i="1" s="1"/>
  <c r="C1033" i="1"/>
  <c r="D1032" i="1"/>
  <c r="G1032" i="1" s="1"/>
  <c r="C1032" i="1"/>
  <c r="H1031" i="1"/>
  <c r="D1031" i="1"/>
  <c r="G1031" i="1" s="1"/>
  <c r="C1031" i="1"/>
  <c r="D1030" i="1"/>
  <c r="G1030" i="1" s="1"/>
  <c r="C1030" i="1"/>
  <c r="D1029" i="1"/>
  <c r="G1029" i="1" s="1"/>
  <c r="C1029" i="1"/>
  <c r="H1028" i="1"/>
  <c r="D1028" i="1"/>
  <c r="G1028" i="1" s="1"/>
  <c r="C1028" i="1"/>
  <c r="D1027" i="1"/>
  <c r="G1027" i="1" s="1"/>
  <c r="C1027" i="1"/>
  <c r="H1026" i="1"/>
  <c r="D1026" i="1"/>
  <c r="G1026" i="1" s="1"/>
  <c r="C1026" i="1"/>
  <c r="H1025" i="1"/>
  <c r="D1025" i="1"/>
  <c r="G1025" i="1" s="1"/>
  <c r="C1025" i="1"/>
  <c r="H1024" i="1"/>
  <c r="D1024" i="1"/>
  <c r="G1024" i="1" s="1"/>
  <c r="C1024" i="1"/>
  <c r="C1023" i="1"/>
  <c r="H1022" i="1"/>
  <c r="D1022" i="1"/>
  <c r="G1022" i="1" s="1"/>
  <c r="C1022" i="1"/>
  <c r="H1021" i="1"/>
  <c r="D1021" i="1"/>
  <c r="G1021" i="1" s="1"/>
  <c r="C1021" i="1"/>
  <c r="H1020" i="1"/>
  <c r="D1020" i="1"/>
  <c r="G1020" i="1" s="1"/>
  <c r="C1020" i="1"/>
  <c r="D1019" i="1"/>
  <c r="G1019" i="1" s="1"/>
  <c r="C1019" i="1"/>
  <c r="D1018" i="1"/>
  <c r="G1018" i="1" s="1"/>
  <c r="C1018" i="1"/>
  <c r="H1017" i="1"/>
  <c r="D1017" i="1"/>
  <c r="G1017" i="1" s="1"/>
  <c r="C1017" i="1"/>
  <c r="D1016" i="1"/>
  <c r="G1016" i="1" s="1"/>
  <c r="C1016" i="1"/>
  <c r="D1015" i="1"/>
  <c r="G1015" i="1" s="1"/>
  <c r="C1015" i="1"/>
  <c r="D1014" i="1"/>
  <c r="G1014" i="1" s="1"/>
  <c r="C1014" i="1"/>
  <c r="C1013" i="1"/>
  <c r="D1012" i="1"/>
  <c r="G1012" i="1" s="1"/>
  <c r="C1012" i="1"/>
  <c r="H1011" i="1"/>
  <c r="D1011" i="1"/>
  <c r="G1011" i="1" s="1"/>
  <c r="C1011" i="1"/>
  <c r="D1010" i="1"/>
  <c r="G1010" i="1" s="1"/>
  <c r="C1010" i="1"/>
  <c r="D1009" i="1"/>
  <c r="G1009" i="1" s="1"/>
  <c r="C1009" i="1"/>
  <c r="D1008" i="1"/>
  <c r="G1008" i="1" s="1"/>
  <c r="C1008" i="1"/>
  <c r="D1007" i="1"/>
  <c r="G1007" i="1" s="1"/>
  <c r="C1007" i="1"/>
  <c r="D1006" i="1"/>
  <c r="G1006" i="1" s="1"/>
  <c r="C1006" i="1"/>
  <c r="D1005" i="1"/>
  <c r="G1005" i="1" s="1"/>
  <c r="C1005" i="1"/>
  <c r="D1004" i="1"/>
  <c r="G1004" i="1" s="1"/>
  <c r="C1004" i="1"/>
  <c r="D1003" i="1"/>
  <c r="G1003" i="1" s="1"/>
  <c r="C1003" i="1"/>
  <c r="D1002" i="1"/>
  <c r="G1002" i="1" s="1"/>
  <c r="C1002" i="1"/>
  <c r="D1001" i="1"/>
  <c r="G1001" i="1" s="1"/>
  <c r="C1001" i="1"/>
  <c r="D1000" i="1"/>
  <c r="G1000" i="1" s="1"/>
  <c r="C1000" i="1"/>
  <c r="D999" i="1"/>
  <c r="G999" i="1" s="1"/>
  <c r="C999" i="1"/>
  <c r="D998" i="1"/>
  <c r="G998" i="1" s="1"/>
  <c r="C998" i="1"/>
  <c r="D997" i="1"/>
  <c r="G997" i="1" s="1"/>
  <c r="C997" i="1"/>
  <c r="D996" i="1"/>
  <c r="G996" i="1" s="1"/>
  <c r="C996" i="1"/>
  <c r="D995" i="1"/>
  <c r="G995" i="1" s="1"/>
  <c r="C995" i="1"/>
  <c r="D994" i="1"/>
  <c r="G994" i="1" s="1"/>
  <c r="C994" i="1"/>
  <c r="D993" i="1"/>
  <c r="G993" i="1" s="1"/>
  <c r="C993" i="1"/>
  <c r="H992" i="1"/>
  <c r="D992" i="1"/>
  <c r="G992" i="1" s="1"/>
  <c r="C992" i="1"/>
  <c r="D991" i="1"/>
  <c r="G991" i="1" s="1"/>
  <c r="C991" i="1"/>
  <c r="G989" i="1"/>
  <c r="D989" i="1"/>
  <c r="H989" i="1" s="1"/>
  <c r="C989" i="1"/>
  <c r="G988"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D670" i="1"/>
  <c r="H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H645" i="1" s="1"/>
  <c r="C645" i="1"/>
  <c r="D644" i="1"/>
  <c r="H644" i="1" s="1"/>
  <c r="C644" i="1"/>
  <c r="D643" i="1"/>
  <c r="H643" i="1" s="1"/>
  <c r="C643" i="1"/>
  <c r="H642" i="1"/>
  <c r="G642" i="1"/>
  <c r="D642" i="1"/>
  <c r="C642" i="1"/>
  <c r="D641" i="1"/>
  <c r="H641" i="1" s="1"/>
  <c r="C641" i="1"/>
  <c r="C637"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H413" i="1" s="1"/>
  <c r="C413" i="1"/>
  <c r="D412" i="1"/>
  <c r="H412" i="1" s="1"/>
  <c r="C412" i="1"/>
  <c r="D411" i="1"/>
  <c r="H411" i="1" s="1"/>
  <c r="C411" i="1"/>
  <c r="D406" i="1"/>
  <c r="H406" i="1" s="1"/>
  <c r="C406" i="1"/>
  <c r="H405" i="1"/>
  <c r="G405" i="1"/>
  <c r="D405" i="1"/>
  <c r="C405" i="1"/>
  <c r="D404" i="1"/>
  <c r="H404" i="1" s="1"/>
  <c r="C404" i="1"/>
  <c r="H401" i="1"/>
  <c r="G401" i="1"/>
  <c r="D401" i="1"/>
  <c r="C401" i="1"/>
  <c r="H400" i="1"/>
  <c r="G400" i="1"/>
  <c r="D400" i="1"/>
  <c r="C400" i="1"/>
  <c r="D399" i="1"/>
  <c r="H399" i="1" s="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H367" i="1" s="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H260" i="1"/>
  <c r="D260" i="1"/>
  <c r="G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D244" i="1"/>
  <c r="H244" i="1" s="1"/>
  <c r="C244"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H209" i="1"/>
  <c r="G209" i="1"/>
  <c r="D209" i="1"/>
  <c r="C209" i="1"/>
  <c r="H208" i="1"/>
  <c r="G208" i="1"/>
  <c r="D208" i="1"/>
  <c r="C208" i="1"/>
  <c r="H207" i="1"/>
  <c r="G207"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H188" i="1"/>
  <c r="G188" i="1"/>
  <c r="D188" i="1"/>
  <c r="C188" i="1"/>
  <c r="D187" i="1"/>
  <c r="H187" i="1" s="1"/>
  <c r="C187" i="1"/>
  <c r="H186" i="1"/>
  <c r="G186" i="1"/>
  <c r="D186" i="1"/>
  <c r="C186" i="1"/>
  <c r="H185" i="1"/>
  <c r="G185" i="1"/>
  <c r="D185" i="1"/>
  <c r="C185" i="1"/>
  <c r="D184" i="1"/>
  <c r="H184" i="1" s="1"/>
  <c r="C184" i="1"/>
  <c r="H183" i="1"/>
  <c r="G183" i="1"/>
  <c r="D183" i="1"/>
  <c r="C183" i="1"/>
  <c r="H182" i="1"/>
  <c r="G182" i="1"/>
  <c r="D182" i="1"/>
  <c r="C182" i="1"/>
  <c r="H181" i="1"/>
  <c r="G181" i="1"/>
  <c r="D181" i="1"/>
  <c r="C181" i="1"/>
  <c r="D180" i="1"/>
  <c r="H180" i="1" s="1"/>
  <c r="C180" i="1"/>
  <c r="D179" i="1"/>
  <c r="H179" i="1" s="1"/>
  <c r="C179" i="1"/>
  <c r="D178" i="1"/>
  <c r="H178" i="1" s="1"/>
  <c r="C178" i="1"/>
  <c r="D177" i="1"/>
  <c r="H177" i="1" s="1"/>
  <c r="C177" i="1"/>
  <c r="H176" i="1"/>
  <c r="G176" i="1"/>
  <c r="D176" i="1"/>
  <c r="C176" i="1"/>
  <c r="D175" i="1"/>
  <c r="H175" i="1" s="1"/>
  <c r="C175" i="1"/>
  <c r="D174" i="1"/>
  <c r="H174" i="1" s="1"/>
  <c r="C174" i="1"/>
  <c r="D173" i="1"/>
  <c r="G173" i="1" s="1"/>
  <c r="C173" i="1"/>
  <c r="D172" i="1"/>
  <c r="H172" i="1" s="1"/>
  <c r="C172" i="1"/>
  <c r="H171" i="1"/>
  <c r="G171" i="1"/>
  <c r="D171" i="1"/>
  <c r="C171" i="1"/>
  <c r="D170" i="1"/>
  <c r="H170" i="1" s="1"/>
  <c r="C170" i="1"/>
  <c r="H169" i="1"/>
  <c r="D169" i="1"/>
  <c r="G169" i="1" s="1"/>
  <c r="C169" i="1"/>
  <c r="D168" i="1"/>
  <c r="H168" i="1" s="1"/>
  <c r="C168" i="1"/>
  <c r="D167" i="1"/>
  <c r="H167" i="1" s="1"/>
  <c r="C167" i="1"/>
  <c r="D166" i="1"/>
  <c r="H166" i="1" s="1"/>
  <c r="C166" i="1"/>
  <c r="D165" i="1"/>
  <c r="H165" i="1" s="1"/>
  <c r="C165" i="1"/>
  <c r="H164" i="1"/>
  <c r="G164" i="1"/>
  <c r="D164" i="1"/>
  <c r="C164" i="1"/>
  <c r="H163" i="1"/>
  <c r="D163" i="1"/>
  <c r="G163" i="1" s="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H154" i="1"/>
  <c r="G154" i="1"/>
  <c r="D154" i="1"/>
  <c r="C154" i="1"/>
  <c r="H153" i="1"/>
  <c r="D153" i="1"/>
  <c r="G153" i="1" s="1"/>
  <c r="C153" i="1"/>
  <c r="D152" i="1"/>
  <c r="G152" i="1" s="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H128" i="1"/>
  <c r="G128" i="1"/>
  <c r="D128" i="1"/>
  <c r="C128" i="1"/>
  <c r="H127" i="1"/>
  <c r="G127" i="1"/>
  <c r="D127" i="1"/>
  <c r="C127" i="1"/>
  <c r="H126" i="1"/>
  <c r="G126" i="1"/>
  <c r="D126" i="1"/>
  <c r="C126" i="1"/>
  <c r="D125" i="1"/>
  <c r="H125" i="1" s="1"/>
  <c r="C125" i="1"/>
  <c r="H124" i="1"/>
  <c r="G124" i="1"/>
  <c r="D124" i="1"/>
  <c r="C124" i="1"/>
  <c r="D123" i="1"/>
  <c r="H123" i="1" s="1"/>
  <c r="C123" i="1"/>
  <c r="D122" i="1"/>
  <c r="G122" i="1" s="1"/>
  <c r="C122"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G79" i="1" s="1"/>
  <c r="C79" i="1"/>
  <c r="C78" i="1"/>
  <c r="H77" i="1"/>
  <c r="G77" i="1"/>
  <c r="D77" i="1"/>
  <c r="C77" i="1"/>
  <c r="D76" i="1"/>
  <c r="G76" i="1" s="1"/>
  <c r="C76" i="1"/>
  <c r="H75" i="1"/>
  <c r="G75" i="1"/>
  <c r="D75" i="1"/>
  <c r="C75" i="1"/>
  <c r="D74" i="1"/>
  <c r="H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H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I27" i="3" l="1"/>
  <c r="D1408" i="1"/>
  <c r="H1411" i="1"/>
  <c r="F115" i="6"/>
  <c r="H1409" i="1"/>
  <c r="H1420" i="1"/>
  <c r="H1491" i="1"/>
  <c r="G1500" i="1"/>
  <c r="H1509" i="1"/>
  <c r="H1492" i="1"/>
  <c r="G1508" i="1"/>
  <c r="G1490" i="1"/>
  <c r="H1507" i="1"/>
  <c r="G1506" i="1"/>
  <c r="H1488" i="1"/>
  <c r="G1487" i="1"/>
  <c r="G1504" i="1"/>
  <c r="G1503" i="1"/>
  <c r="C1501" i="1"/>
  <c r="G1501" i="1" s="1"/>
  <c r="H1485" i="1"/>
  <c r="G1499" i="1"/>
  <c r="H1499" i="1"/>
  <c r="H1483" i="1"/>
  <c r="G1484" i="1"/>
  <c r="H30" i="3"/>
  <c r="C1453" i="1"/>
  <c r="G1453" i="1" s="1"/>
  <c r="H1454" i="1"/>
  <c r="H1456" i="1"/>
  <c r="D5" i="7"/>
  <c r="C1436" i="1" s="1"/>
  <c r="E301" i="9"/>
  <c r="B301" i="9" s="1"/>
  <c r="G1297" i="1"/>
  <c r="G1291" i="1"/>
  <c r="G1287" i="1"/>
  <c r="G1285" i="1"/>
  <c r="G1283" i="1"/>
  <c r="G1282" i="1"/>
  <c r="G1281" i="1"/>
  <c r="E295" i="9"/>
  <c r="B295" i="9" s="1"/>
  <c r="G1280" i="1"/>
  <c r="G1274" i="1"/>
  <c r="G1272" i="1"/>
  <c r="G1271" i="1"/>
  <c r="G1269" i="1"/>
  <c r="G1266" i="1"/>
  <c r="G1265" i="1"/>
  <c r="G1264" i="1"/>
  <c r="G1256" i="1"/>
  <c r="G1252" i="1"/>
  <c r="G1250" i="1"/>
  <c r="G1241" i="1"/>
  <c r="G1240" i="1"/>
  <c r="G1238" i="1"/>
  <c r="G1236" i="1"/>
  <c r="G1237" i="1"/>
  <c r="H1234" i="1"/>
  <c r="H1233" i="1"/>
  <c r="H1231" i="1"/>
  <c r="E245" i="5"/>
  <c r="D1222" i="1" s="1"/>
  <c r="G1227" i="1"/>
  <c r="G1228" i="1"/>
  <c r="E283" i="9"/>
  <c r="B283" i="9" s="1"/>
  <c r="G1225" i="1"/>
  <c r="E282" i="9"/>
  <c r="B282" i="9" s="1"/>
  <c r="G1223" i="1"/>
  <c r="G1224" i="1"/>
  <c r="G1221" i="1"/>
  <c r="D1215" i="1"/>
  <c r="H1215" i="1" s="1"/>
  <c r="H1220" i="1"/>
  <c r="H1218" i="1"/>
  <c r="G1216" i="1"/>
  <c r="G1217" i="1"/>
  <c r="G1213" i="1"/>
  <c r="G1211" i="1"/>
  <c r="G1210" i="1"/>
  <c r="E307" i="9"/>
  <c r="B307" i="9" s="1"/>
  <c r="G1209" i="1"/>
  <c r="G1208" i="1"/>
  <c r="E303" i="9"/>
  <c r="B303" i="9" s="1"/>
  <c r="G1206" i="1"/>
  <c r="G1205" i="1"/>
  <c r="G1202" i="1"/>
  <c r="G1201" i="1"/>
  <c r="G1200" i="1"/>
  <c r="G1199" i="1"/>
  <c r="G1196" i="1"/>
  <c r="G1195" i="1"/>
  <c r="G1194" i="1"/>
  <c r="G1193" i="1"/>
  <c r="E304" i="9"/>
  <c r="B304" i="9" s="1"/>
  <c r="G1191" i="1"/>
  <c r="E299" i="9"/>
  <c r="B299" i="9" s="1"/>
  <c r="G1189" i="1"/>
  <c r="G1184" i="1"/>
  <c r="G1186" i="1"/>
  <c r="G1185" i="1"/>
  <c r="G1182" i="1"/>
  <c r="G1181" i="1"/>
  <c r="G1179" i="1"/>
  <c r="G1178" i="1"/>
  <c r="G1177" i="1"/>
  <c r="G1175" i="1"/>
  <c r="G1176" i="1"/>
  <c r="G1174" i="1"/>
  <c r="G1173" i="1"/>
  <c r="G1172" i="1"/>
  <c r="G1171" i="1"/>
  <c r="G1170" i="1"/>
  <c r="E190" i="5"/>
  <c r="D1167" i="1" s="1"/>
  <c r="H1167" i="1" s="1"/>
  <c r="G1169" i="1"/>
  <c r="G1168" i="1"/>
  <c r="E309" i="9"/>
  <c r="B309" i="9" s="1"/>
  <c r="E293" i="9"/>
  <c r="B293" i="9" s="1"/>
  <c r="G1163" i="1"/>
  <c r="G1161" i="1"/>
  <c r="G1158" i="1"/>
  <c r="G1157" i="1"/>
  <c r="G1155" i="1"/>
  <c r="G1149" i="1"/>
  <c r="G1148" i="1"/>
  <c r="G1147" i="1"/>
  <c r="G1145" i="1"/>
  <c r="G1144" i="1"/>
  <c r="G1142" i="1"/>
  <c r="E292" i="9"/>
  <c r="B292" i="9" s="1"/>
  <c r="G1139" i="1"/>
  <c r="G1137" i="1"/>
  <c r="G1135" i="1"/>
  <c r="G1134" i="1"/>
  <c r="E287" i="9"/>
  <c r="B287" i="9" s="1"/>
  <c r="G1133" i="1"/>
  <c r="G1132" i="1"/>
  <c r="F146" i="5"/>
  <c r="E291" i="9"/>
  <c r="B291" i="9" s="1"/>
  <c r="G1124" i="1"/>
  <c r="G1127" i="1"/>
  <c r="G1121" i="1"/>
  <c r="G1120" i="1"/>
  <c r="G1119" i="1"/>
  <c r="G1118" i="1"/>
  <c r="G1116" i="1"/>
  <c r="G1115" i="1"/>
  <c r="G1113" i="1"/>
  <c r="G1112" i="1"/>
  <c r="G1114" i="1"/>
  <c r="G1111" i="1"/>
  <c r="G1110" i="1"/>
  <c r="G1109" i="1"/>
  <c r="G1108" i="1"/>
  <c r="G1104" i="1"/>
  <c r="G1102" i="1"/>
  <c r="G1093" i="1"/>
  <c r="H290" i="9"/>
  <c r="D1066" i="1"/>
  <c r="H1066" i="1" s="1"/>
  <c r="E87" i="5"/>
  <c r="D1065" i="1" s="1"/>
  <c r="H1065" i="1" s="1"/>
  <c r="D1056" i="1"/>
  <c r="H1056" i="1" s="1"/>
  <c r="H1045" i="1"/>
  <c r="H1044" i="1"/>
  <c r="H1041" i="1"/>
  <c r="H1040" i="1"/>
  <c r="H1039" i="1"/>
  <c r="H1038" i="1"/>
  <c r="H1037" i="1"/>
  <c r="H1034" i="1"/>
  <c r="H1036" i="1"/>
  <c r="H1035" i="1"/>
  <c r="H1029" i="1"/>
  <c r="H1027" i="1"/>
  <c r="H1023" i="1"/>
  <c r="H1019" i="1"/>
  <c r="D1013" i="1"/>
  <c r="G1013" i="1" s="1"/>
  <c r="H1016" i="1"/>
  <c r="H1012" i="1"/>
  <c r="H1010" i="1"/>
  <c r="H1009" i="1"/>
  <c r="H1008" i="1"/>
  <c r="H1007" i="1"/>
  <c r="H1005" i="1"/>
  <c r="H1001" i="1"/>
  <c r="H64" i="1"/>
  <c r="H1033" i="1"/>
  <c r="H1030" i="1"/>
  <c r="H1032" i="1"/>
  <c r="H1018" i="1"/>
  <c r="H1015" i="1"/>
  <c r="H1014" i="1"/>
  <c r="H1013" i="1"/>
  <c r="H1006" i="1"/>
  <c r="H1004" i="1"/>
  <c r="E32" i="9"/>
  <c r="B32" i="9" s="1"/>
  <c r="H1003" i="1"/>
  <c r="H1002" i="1"/>
  <c r="H1000" i="1"/>
  <c r="H999" i="1"/>
  <c r="H997" i="1"/>
  <c r="H998" i="1"/>
  <c r="H996" i="1"/>
  <c r="H995" i="1"/>
  <c r="H994" i="1"/>
  <c r="H993" i="1"/>
  <c r="E12" i="5"/>
  <c r="D990" i="1" s="1"/>
  <c r="H991" i="1"/>
  <c r="G987" i="1"/>
  <c r="G986" i="1"/>
  <c r="E300" i="9"/>
  <c r="B300" i="9" s="1"/>
  <c r="H821" i="1"/>
  <c r="G715" i="1"/>
  <c r="G713" i="1"/>
  <c r="G711" i="1"/>
  <c r="G703" i="1"/>
  <c r="G670" i="1"/>
  <c r="G668" i="1"/>
  <c r="E23" i="9"/>
  <c r="B23" i="9" s="1"/>
  <c r="G644" i="1"/>
  <c r="G643" i="1"/>
  <c r="G645" i="1"/>
  <c r="G641" i="1"/>
  <c r="G631" i="1"/>
  <c r="E286" i="9"/>
  <c r="B286" i="9" s="1"/>
  <c r="G406" i="1"/>
  <c r="G404" i="1"/>
  <c r="G399" i="1"/>
  <c r="G397" i="1"/>
  <c r="G398" i="1"/>
  <c r="G378" i="1"/>
  <c r="G379" i="1"/>
  <c r="F383" i="4"/>
  <c r="G367" i="1"/>
  <c r="G366" i="1"/>
  <c r="G364" i="1"/>
  <c r="G365" i="1"/>
  <c r="E363" i="4"/>
  <c r="D358" i="1" s="1"/>
  <c r="G291" i="1"/>
  <c r="G290" i="1"/>
  <c r="G413" i="1"/>
  <c r="G289" i="1"/>
  <c r="G288" i="1"/>
  <c r="G411" i="1"/>
  <c r="G412" i="1"/>
  <c r="E644" i="4"/>
  <c r="D638" i="1" s="1"/>
  <c r="E273" i="9"/>
  <c r="B273" i="9" s="1"/>
  <c r="G262" i="1"/>
  <c r="F259" i="4"/>
  <c r="G243" i="1"/>
  <c r="G244" i="1"/>
  <c r="G206" i="1"/>
  <c r="G210" i="1"/>
  <c r="F225" i="9"/>
  <c r="B225" i="9" s="1"/>
  <c r="G191" i="1"/>
  <c r="G189" i="1"/>
  <c r="G184" i="1"/>
  <c r="G187" i="1"/>
  <c r="H173" i="1"/>
  <c r="F221" i="9"/>
  <c r="B221" i="9" s="1"/>
  <c r="G180" i="1"/>
  <c r="G179" i="1"/>
  <c r="E43" i="9"/>
  <c r="B43" i="9" s="1"/>
  <c r="G178" i="1"/>
  <c r="G177" i="1"/>
  <c r="G175" i="1"/>
  <c r="G174" i="1"/>
  <c r="G172" i="1"/>
  <c r="G170" i="1"/>
  <c r="G168" i="1"/>
  <c r="G167" i="1"/>
  <c r="G165" i="1"/>
  <c r="G166" i="1"/>
  <c r="F169" i="4"/>
  <c r="G162" i="1"/>
  <c r="E163" i="4"/>
  <c r="D159" i="1" s="1"/>
  <c r="G160" i="1"/>
  <c r="G161" i="1"/>
  <c r="G155" i="1"/>
  <c r="G157" i="1"/>
  <c r="E152" i="4"/>
  <c r="D148" i="1" s="1"/>
  <c r="B218" i="9"/>
  <c r="F153" i="4"/>
  <c r="H152" i="1"/>
  <c r="G149" i="1"/>
  <c r="G150" i="1"/>
  <c r="H79" i="1"/>
  <c r="H81" i="1"/>
  <c r="G74" i="1"/>
  <c r="F77" i="4"/>
  <c r="G132" i="1"/>
  <c r="G130" i="1"/>
  <c r="G131" i="1"/>
  <c r="G125" i="1"/>
  <c r="G123" i="1"/>
  <c r="H121" i="1"/>
  <c r="H122" i="1"/>
  <c r="F125" i="4"/>
  <c r="F217" i="9"/>
  <c r="B217" i="9" s="1"/>
  <c r="E106" i="4"/>
  <c r="D102" i="1" s="1"/>
  <c r="H73" i="1"/>
  <c r="H76" i="1"/>
  <c r="E31" i="9"/>
  <c r="B31" i="9" s="1"/>
  <c r="G66" i="1"/>
  <c r="G65" i="1"/>
  <c r="E27" i="9"/>
  <c r="B27" i="9" s="1"/>
  <c r="E288" i="9"/>
  <c r="B288" i="9" s="1"/>
  <c r="F215" i="9"/>
  <c r="B215" i="9" s="1"/>
  <c r="E296" i="9"/>
  <c r="B296" i="9" s="1"/>
  <c r="E298" i="9"/>
  <c r="B298" i="9" s="1"/>
  <c r="G1048" i="1"/>
  <c r="G1049" i="1"/>
  <c r="G1050" i="1"/>
  <c r="G1051" i="1"/>
  <c r="G1052" i="1"/>
  <c r="G1053" i="1"/>
  <c r="G1054" i="1"/>
  <c r="G1055" i="1"/>
  <c r="G1057" i="1"/>
  <c r="G1058" i="1"/>
  <c r="G1059" i="1"/>
  <c r="G1060" i="1"/>
  <c r="G1061" i="1"/>
  <c r="G1062" i="1"/>
  <c r="G1063" i="1"/>
  <c r="G1064"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9" i="1"/>
  <c r="G1103" i="1"/>
  <c r="G1107" i="1"/>
  <c r="G1094" i="1"/>
  <c r="G1097" i="1"/>
  <c r="G1101" i="1"/>
  <c r="G1105"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H1325" i="1"/>
  <c r="G1332" i="1"/>
  <c r="G1336" i="1"/>
  <c r="G1340" i="1"/>
  <c r="G1344" i="1"/>
  <c r="G1348" i="1"/>
  <c r="G1352" i="1"/>
  <c r="G1356" i="1"/>
  <c r="G1360" i="1"/>
  <c r="G1364" i="1"/>
  <c r="G1368" i="1"/>
  <c r="G1372" i="1"/>
  <c r="G1376" i="1"/>
  <c r="G1380" i="1"/>
  <c r="G1384" i="1"/>
  <c r="G1388" i="1"/>
  <c r="G1392" i="1"/>
  <c r="G1396" i="1"/>
  <c r="G1400" i="1"/>
  <c r="G1404" i="1"/>
  <c r="G1412" i="1"/>
  <c r="G1416" i="1"/>
  <c r="G1420" i="1"/>
  <c r="G1424" i="1"/>
  <c r="G1428" i="1"/>
  <c r="G1432" i="1"/>
  <c r="I1439" i="1"/>
  <c r="G1440" i="1"/>
  <c r="I1440" i="1" s="1"/>
  <c r="G1442" i="1"/>
  <c r="I1442" i="1" s="1"/>
  <c r="G1449" i="1"/>
  <c r="H1449" i="1"/>
  <c r="J1452" i="1"/>
  <c r="G1456" i="1"/>
  <c r="I1456" i="1" s="1"/>
  <c r="I1458" i="1"/>
  <c r="J1463" i="1"/>
  <c r="G1465" i="1"/>
  <c r="I1465" i="1" s="1"/>
  <c r="H1466" i="1"/>
  <c r="H1467" i="1"/>
  <c r="I1467" i="1" s="1"/>
  <c r="H1468" i="1"/>
  <c r="I1468" i="1" s="1"/>
  <c r="I1473" i="1"/>
  <c r="H1521" i="1"/>
  <c r="G1521" i="1"/>
  <c r="H1542" i="1"/>
  <c r="G1542" i="1"/>
  <c r="H1574" i="1"/>
  <c r="G1574" i="1"/>
  <c r="J1440" i="1"/>
  <c r="I1443" i="1"/>
  <c r="I1446" i="1"/>
  <c r="G1462" i="1"/>
  <c r="J1464" i="1"/>
  <c r="J1466" i="1"/>
  <c r="I1471" i="1"/>
  <c r="H1472" i="1"/>
  <c r="H1474" i="1"/>
  <c r="I1474" i="1" s="1"/>
  <c r="H1476" i="1"/>
  <c r="I1476" i="1" s="1"/>
  <c r="J1476" i="1"/>
  <c r="H1529" i="1"/>
  <c r="G1529" i="1"/>
  <c r="H1561" i="1"/>
  <c r="G1561" i="1"/>
  <c r="J1441" i="1"/>
  <c r="G1441" i="1"/>
  <c r="I1441" i="1" s="1"/>
  <c r="J1442" i="1"/>
  <c r="G1457" i="1"/>
  <c r="I1457" i="1" s="1"/>
  <c r="H1457" i="1"/>
  <c r="I1466" i="1"/>
  <c r="J1468" i="1"/>
  <c r="H1526" i="1"/>
  <c r="G1526" i="1"/>
  <c r="H1558" i="1"/>
  <c r="G1558" i="1"/>
  <c r="H1326"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J1448" i="1"/>
  <c r="G1452" i="1"/>
  <c r="I1452" i="1" s="1"/>
  <c r="G1461" i="1"/>
  <c r="H1461" i="1"/>
  <c r="H1462" i="1"/>
  <c r="H1463" i="1"/>
  <c r="I1463" i="1" s="1"/>
  <c r="H1464" i="1"/>
  <c r="I1464" i="1" s="1"/>
  <c r="I1472" i="1"/>
  <c r="J1474" i="1"/>
  <c r="G1477" i="1"/>
  <c r="I1477" i="1" s="1"/>
  <c r="H1477" i="1"/>
  <c r="G1482" i="1"/>
  <c r="H1545" i="1"/>
  <c r="G1545" i="1"/>
  <c r="H1577" i="1"/>
  <c r="G1577" i="1"/>
  <c r="G1447" i="1"/>
  <c r="I1447" i="1" s="1"/>
  <c r="J1447" i="1"/>
  <c r="G1451" i="1"/>
  <c r="I1451" i="1" s="1"/>
  <c r="J1451" i="1"/>
  <c r="G1455" i="1"/>
  <c r="I1455" i="1" s="1"/>
  <c r="J1455" i="1"/>
  <c r="G1459" i="1"/>
  <c r="I1459" i="1" s="1"/>
  <c r="J1459" i="1"/>
  <c r="H1481" i="1"/>
  <c r="G1486" i="1"/>
  <c r="H1489" i="1"/>
  <c r="G1494" i="1"/>
  <c r="H1497" i="1"/>
  <c r="G1502" i="1"/>
  <c r="H1505" i="1"/>
  <c r="G1510" i="1"/>
  <c r="H1513" i="1"/>
  <c r="G1522" i="1"/>
  <c r="G1530" i="1"/>
  <c r="H1537" i="1"/>
  <c r="G1537" i="1"/>
  <c r="G1546" i="1"/>
  <c r="H1553" i="1"/>
  <c r="G1553" i="1"/>
  <c r="G1562" i="1"/>
  <c r="H1569" i="1"/>
  <c r="G1569" i="1"/>
  <c r="G1578" i="1"/>
  <c r="E50" i="4"/>
  <c r="D46" i="1" s="1"/>
  <c r="E350" i="4"/>
  <c r="I24" i="3"/>
  <c r="D1299" i="1"/>
  <c r="H1299" i="1" s="1"/>
  <c r="H1525" i="1"/>
  <c r="G1525" i="1"/>
  <c r="H1541" i="1"/>
  <c r="G1541" i="1"/>
  <c r="H1557" i="1"/>
  <c r="G1557" i="1"/>
  <c r="H1573" i="1"/>
  <c r="G1573" i="1"/>
  <c r="F83" i="4"/>
  <c r="E82" i="4"/>
  <c r="D78" i="1" s="1"/>
  <c r="H310" i="9"/>
  <c r="G316" i="9"/>
  <c r="E316" i="9" s="1"/>
  <c r="J1479" i="1"/>
  <c r="H1533" i="1"/>
  <c r="G1533" i="1"/>
  <c r="H1549" i="1"/>
  <c r="G1549" i="1"/>
  <c r="H1565" i="1"/>
  <c r="G1565" i="1"/>
  <c r="D106" i="4"/>
  <c r="D133" i="4"/>
  <c r="F134" i="4"/>
  <c r="E298" i="4"/>
  <c r="D44" i="4"/>
  <c r="D124" i="4"/>
  <c r="D152" i="4"/>
  <c r="D215" i="4"/>
  <c r="E263" i="4"/>
  <c r="D259" i="1" s="1"/>
  <c r="D299" i="4"/>
  <c r="D351" i="4"/>
  <c r="F416" i="4"/>
  <c r="D472" i="4"/>
  <c r="D484" i="4"/>
  <c r="D515" i="4"/>
  <c r="E529" i="4"/>
  <c r="D567" i="4"/>
  <c r="F594" i="4"/>
  <c r="D593" i="4"/>
  <c r="F8" i="5"/>
  <c r="F70" i="5"/>
  <c r="D69" i="5"/>
  <c r="F238" i="5"/>
  <c r="F246" i="5"/>
  <c r="E258" i="5"/>
  <c r="D1235" i="1" s="1"/>
  <c r="D89" i="6"/>
  <c r="D49" i="8"/>
  <c r="D7" i="4"/>
  <c r="D163" i="4"/>
  <c r="D224" i="4"/>
  <c r="D252" i="4"/>
  <c r="D263" i="4"/>
  <c r="E593" i="4"/>
  <c r="D587" i="1" s="1"/>
  <c r="D118" i="5"/>
  <c r="G310" i="9"/>
  <c r="F190" i="5"/>
  <c r="F36" i="6"/>
  <c r="D35" i="6"/>
  <c r="F460" i="4"/>
  <c r="D459" i="4"/>
  <c r="D177" i="5"/>
  <c r="F180" i="5"/>
  <c r="F207" i="5"/>
  <c r="D206" i="5"/>
  <c r="F5" i="6"/>
  <c r="E35" i="6"/>
  <c r="D114" i="6"/>
  <c r="F130" i="6"/>
  <c r="D129" i="6"/>
  <c r="E196" i="4"/>
  <c r="F196" i="4" s="1"/>
  <c r="D311" i="4"/>
  <c r="D363" i="4"/>
  <c r="E643" i="4"/>
  <c r="D637" i="1" s="1"/>
  <c r="F417" i="4"/>
  <c r="F530" i="4"/>
  <c r="D529" i="4"/>
  <c r="D644" i="4"/>
  <c r="D12" i="5"/>
  <c r="E206" i="5"/>
  <c r="D245" i="5"/>
  <c r="D42" i="8"/>
  <c r="E22" i="9"/>
  <c r="B22" i="9" s="1"/>
  <c r="E26" i="9"/>
  <c r="B26" i="9" s="1"/>
  <c r="E30" i="9"/>
  <c r="B30" i="9" s="1"/>
  <c r="E34" i="9"/>
  <c r="B34" i="9" s="1"/>
  <c r="E38" i="9"/>
  <c r="B38" i="9" s="1"/>
  <c r="E42" i="9"/>
  <c r="B42" i="9" s="1"/>
  <c r="B48" i="9"/>
  <c r="E290" i="9"/>
  <c r="B290" i="9" s="1"/>
  <c r="E50" i="9"/>
  <c r="B50" i="9" s="1"/>
  <c r="M213" i="9"/>
  <c r="G281" i="9"/>
  <c r="E281" i="9" s="1"/>
  <c r="B281" i="9" s="1"/>
  <c r="G280" i="9"/>
  <c r="E280" i="9" s="1"/>
  <c r="B280" i="9" s="1"/>
  <c r="G279" i="9"/>
  <c r="E279" i="9" s="1"/>
  <c r="B279" i="9" s="1"/>
  <c r="G166" i="9"/>
  <c r="H165" i="9"/>
  <c r="I10" i="9"/>
  <c r="G161" i="9"/>
  <c r="E161" i="9" s="1"/>
  <c r="B161" i="9" s="1"/>
  <c r="G165" i="9"/>
  <c r="E165" i="9" s="1"/>
  <c r="B165" i="9" s="1"/>
  <c r="H166" i="9"/>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F216" i="9"/>
  <c r="B216" i="9" s="1"/>
  <c r="F220" i="9"/>
  <c r="B220" i="9" s="1"/>
  <c r="F224" i="9"/>
  <c r="B224" i="9" s="1"/>
  <c r="F228" i="9"/>
  <c r="B228" i="9" s="1"/>
  <c r="F232" i="9"/>
  <c r="B232" i="9" s="1"/>
  <c r="F236" i="9"/>
  <c r="B236" i="9" s="1"/>
  <c r="F240" i="9"/>
  <c r="B240" i="9" s="1"/>
  <c r="G164" i="9"/>
  <c r="E164" i="9" s="1"/>
  <c r="B164" i="9" s="1"/>
  <c r="G192" i="9"/>
  <c r="E192" i="9" s="1"/>
  <c r="L213" i="9"/>
  <c r="G163" i="9"/>
  <c r="E163" i="9" s="1"/>
  <c r="B163" i="9" s="1"/>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G162" i="9"/>
  <c r="E162" i="9" s="1"/>
  <c r="B162" i="9" s="1"/>
  <c r="G191" i="9"/>
  <c r="E191" i="9" s="1"/>
  <c r="B191" i="9" s="1"/>
  <c r="H1501" i="1" l="1"/>
  <c r="H1453" i="1"/>
  <c r="H29" i="3"/>
  <c r="G1436" i="1"/>
  <c r="H1436" i="1"/>
  <c r="E237" i="5"/>
  <c r="I23" i="3" s="1"/>
  <c r="G1215" i="1"/>
  <c r="E176" i="5"/>
  <c r="H19" i="9" s="1"/>
  <c r="E19" i="9" s="1"/>
  <c r="B19" i="9" s="1"/>
  <c r="G1167" i="1"/>
  <c r="E310" i="9"/>
  <c r="B310" i="9" s="1"/>
  <c r="G1065" i="1"/>
  <c r="E68" i="5"/>
  <c r="I21" i="3" s="1"/>
  <c r="G1066" i="1"/>
  <c r="G1056" i="1"/>
  <c r="E7" i="5"/>
  <c r="B192" i="9"/>
  <c r="F213" i="9"/>
  <c r="B213" i="9" s="1"/>
  <c r="F50" i="4"/>
  <c r="E166" i="9"/>
  <c r="B166" i="9" s="1"/>
  <c r="I34" i="3"/>
  <c r="C1517" i="1"/>
  <c r="H311" i="9"/>
  <c r="D1183" i="1"/>
  <c r="F311" i="4"/>
  <c r="C306" i="1"/>
  <c r="F114" i="6"/>
  <c r="H27" i="3"/>
  <c r="C1408" i="1"/>
  <c r="G308" i="9"/>
  <c r="E308" i="9" s="1"/>
  <c r="B308" i="9" s="1"/>
  <c r="F177" i="5"/>
  <c r="D176" i="5"/>
  <c r="C1154" i="1"/>
  <c r="F224" i="4"/>
  <c r="C220" i="1"/>
  <c r="F89" i="6"/>
  <c r="C1383" i="1"/>
  <c r="D68" i="5"/>
  <c r="F69" i="5"/>
  <c r="C1047" i="1"/>
  <c r="F593" i="4"/>
  <c r="C587" i="1"/>
  <c r="F515" i="4"/>
  <c r="C509" i="1"/>
  <c r="F351" i="4"/>
  <c r="D350" i="4"/>
  <c r="C346" i="1"/>
  <c r="G21" i="9"/>
  <c r="H21" i="9"/>
  <c r="D151" i="4"/>
  <c r="F152" i="4"/>
  <c r="C148" i="1"/>
  <c r="B316" i="9"/>
  <c r="E315" i="9"/>
  <c r="I10" i="3" s="1"/>
  <c r="E6" i="4"/>
  <c r="E408" i="4"/>
  <c r="D403" i="1" s="1"/>
  <c r="D345" i="1"/>
  <c r="I1462" i="1"/>
  <c r="F12" i="5"/>
  <c r="C990" i="1"/>
  <c r="E151" i="4"/>
  <c r="D192" i="1"/>
  <c r="I25" i="3"/>
  <c r="D1329" i="1"/>
  <c r="G311" i="9"/>
  <c r="F206" i="5"/>
  <c r="C1183" i="1"/>
  <c r="D420" i="4"/>
  <c r="F459" i="4"/>
  <c r="C453" i="1"/>
  <c r="F163" i="4"/>
  <c r="C159" i="1"/>
  <c r="G1235" i="1"/>
  <c r="H1235" i="1"/>
  <c r="F484" i="4"/>
  <c r="C478" i="1"/>
  <c r="F299" i="4"/>
  <c r="D298" i="4"/>
  <c r="C294" i="1"/>
  <c r="F124" i="4"/>
  <c r="C120" i="1"/>
  <c r="F133" i="4"/>
  <c r="C129" i="1"/>
  <c r="H46" i="1"/>
  <c r="G46" i="1"/>
  <c r="F245" i="5"/>
  <c r="C1222" i="1"/>
  <c r="F644" i="4"/>
  <c r="C638" i="1"/>
  <c r="G637" i="1"/>
  <c r="H637" i="1"/>
  <c r="F129" i="6"/>
  <c r="C1423" i="1"/>
  <c r="F263" i="4"/>
  <c r="C259" i="1"/>
  <c r="F7" i="4"/>
  <c r="D6" i="4"/>
  <c r="C3" i="1"/>
  <c r="D7" i="5"/>
  <c r="F567" i="4"/>
  <c r="C561" i="1"/>
  <c r="F472" i="4"/>
  <c r="C466" i="1"/>
  <c r="F44" i="4"/>
  <c r="C40" i="1"/>
  <c r="F106" i="4"/>
  <c r="C102" i="1"/>
  <c r="H78" i="1"/>
  <c r="G78" i="1"/>
  <c r="I1449" i="1"/>
  <c r="G1299" i="1"/>
  <c r="D237" i="5"/>
  <c r="D528" i="4"/>
  <c r="F529" i="4"/>
  <c r="C523" i="1"/>
  <c r="F363" i="4"/>
  <c r="C358" i="1"/>
  <c r="D141" i="6"/>
  <c r="F35" i="6"/>
  <c r="H25" i="3"/>
  <c r="C1329" i="1"/>
  <c r="F118" i="5"/>
  <c r="C1096" i="1"/>
  <c r="F252" i="4"/>
  <c r="C248" i="1"/>
  <c r="D43" i="8"/>
  <c r="C1524" i="1"/>
  <c r="E528" i="4"/>
  <c r="D523" i="1"/>
  <c r="F215" i="4"/>
  <c r="C211" i="1"/>
  <c r="E407" i="4"/>
  <c r="D402" i="1" s="1"/>
  <c r="D293" i="1"/>
  <c r="F82" i="4"/>
  <c r="E141" i="6"/>
  <c r="E311" i="9" l="1"/>
  <c r="B311" i="9" s="1"/>
  <c r="D1214" i="1"/>
  <c r="D1153" i="1"/>
  <c r="I22" i="3"/>
  <c r="E175" i="5"/>
  <c r="D1152" i="1" s="1"/>
  <c r="D1046" i="1"/>
  <c r="E6" i="5"/>
  <c r="D984" i="1" s="1"/>
  <c r="D985" i="1"/>
  <c r="I20" i="3"/>
  <c r="E636" i="4"/>
  <c r="D630" i="1" s="1"/>
  <c r="D522" i="1"/>
  <c r="E635" i="4"/>
  <c r="D629" i="1" s="1"/>
  <c r="G40" i="1"/>
  <c r="H40" i="1"/>
  <c r="H1423" i="1"/>
  <c r="G1423" i="1"/>
  <c r="G211" i="1"/>
  <c r="H211" i="1"/>
  <c r="G523" i="1"/>
  <c r="H523" i="1"/>
  <c r="I35" i="3"/>
  <c r="C1518" i="1"/>
  <c r="G313" i="9"/>
  <c r="E313" i="9" s="1"/>
  <c r="F141" i="6"/>
  <c r="H28" i="3"/>
  <c r="C1435" i="1"/>
  <c r="G102" i="1"/>
  <c r="H102" i="1"/>
  <c r="G466" i="1"/>
  <c r="H466" i="1"/>
  <c r="D6" i="5"/>
  <c r="F7" i="5"/>
  <c r="H20" i="3"/>
  <c r="C985" i="1"/>
  <c r="H259" i="1"/>
  <c r="G259" i="1"/>
  <c r="H1222" i="1"/>
  <c r="G1222" i="1"/>
  <c r="G129" i="1"/>
  <c r="H129" i="1"/>
  <c r="H294" i="1"/>
  <c r="G294" i="1"/>
  <c r="H1183" i="1"/>
  <c r="G1183" i="1"/>
  <c r="E412" i="4"/>
  <c r="I16" i="3"/>
  <c r="D2" i="1"/>
  <c r="H346" i="1"/>
  <c r="G346" i="1"/>
  <c r="H220" i="1"/>
  <c r="G220" i="1"/>
  <c r="K1451" i="9"/>
  <c r="D412" i="4"/>
  <c r="D290" i="4"/>
  <c r="F6" i="4"/>
  <c r="H16" i="3"/>
  <c r="C2" i="1"/>
  <c r="H638" i="1"/>
  <c r="G638" i="1"/>
  <c r="H120" i="1"/>
  <c r="G120" i="1"/>
  <c r="E289" i="4"/>
  <c r="E290" i="4" s="1"/>
  <c r="D286" i="1" s="1"/>
  <c r="I17" i="3"/>
  <c r="D147" i="1"/>
  <c r="I28" i="3"/>
  <c r="D1435" i="1"/>
  <c r="G1524" i="1"/>
  <c r="H1524" i="1"/>
  <c r="H1096" i="1"/>
  <c r="G1096" i="1"/>
  <c r="G248" i="1"/>
  <c r="H248" i="1"/>
  <c r="H1329" i="1"/>
  <c r="G1329" i="1"/>
  <c r="H358" i="1"/>
  <c r="G358" i="1"/>
  <c r="D636" i="4"/>
  <c r="F528" i="4"/>
  <c r="C522" i="1"/>
  <c r="H3" i="1"/>
  <c r="G3" i="1"/>
  <c r="D407" i="4"/>
  <c r="F298" i="4"/>
  <c r="C293" i="1"/>
  <c r="H453" i="1"/>
  <c r="G453" i="1"/>
  <c r="G192" i="1"/>
  <c r="H192" i="1"/>
  <c r="D289" i="4"/>
  <c r="F151" i="4"/>
  <c r="H17" i="3"/>
  <c r="C147" i="1"/>
  <c r="F350" i="4"/>
  <c r="D408" i="4"/>
  <c r="C345" i="1"/>
  <c r="H587" i="1"/>
  <c r="G587" i="1"/>
  <c r="F68" i="5"/>
  <c r="H21" i="3"/>
  <c r="C1046" i="1"/>
  <c r="G306" i="1"/>
  <c r="H306" i="1"/>
  <c r="H1517" i="1"/>
  <c r="G1517" i="1"/>
  <c r="H11" i="3"/>
  <c r="H1383" i="1"/>
  <c r="G1383" i="1"/>
  <c r="H1154" i="1"/>
  <c r="G1154" i="1"/>
  <c r="H1408" i="1"/>
  <c r="G1408" i="1"/>
  <c r="G318" i="9"/>
  <c r="E318" i="9" s="1"/>
  <c r="F237" i="5"/>
  <c r="H23" i="3"/>
  <c r="C1214" i="1"/>
  <c r="H561" i="1"/>
  <c r="G561" i="1"/>
  <c r="H478" i="1"/>
  <c r="G478" i="1"/>
  <c r="H159" i="1"/>
  <c r="G159" i="1"/>
  <c r="F420" i="4"/>
  <c r="D635" i="4"/>
  <c r="C414" i="1"/>
  <c r="H990" i="1"/>
  <c r="G990" i="1"/>
  <c r="G148" i="1"/>
  <c r="H148" i="1"/>
  <c r="E21" i="9"/>
  <c r="G509" i="1"/>
  <c r="H509" i="1"/>
  <c r="H1047" i="1"/>
  <c r="G1047" i="1"/>
  <c r="F176" i="5"/>
  <c r="D175" i="5"/>
  <c r="H22" i="3"/>
  <c r="C1153" i="1"/>
  <c r="G314" i="9"/>
  <c r="E314" i="9" s="1"/>
  <c r="B314" i="9" s="1"/>
  <c r="H278" i="9" l="1"/>
  <c r="H1214" i="1"/>
  <c r="G1214" i="1"/>
  <c r="H345" i="1"/>
  <c r="G345" i="1"/>
  <c r="H1153" i="1"/>
  <c r="G1153" i="1"/>
  <c r="B21" i="9"/>
  <c r="N3" i="9"/>
  <c r="D413" i="4"/>
  <c r="D291" i="4"/>
  <c r="F289" i="4"/>
  <c r="C285" i="1"/>
  <c r="F636" i="4"/>
  <c r="C630" i="1"/>
  <c r="H2" i="1"/>
  <c r="G2" i="1"/>
  <c r="D639" i="4"/>
  <c r="F412" i="4"/>
  <c r="C407" i="1"/>
  <c r="G285" i="9"/>
  <c r="E285" i="9" s="1"/>
  <c r="B285" i="9" s="1"/>
  <c r="G278" i="9"/>
  <c r="F6" i="5"/>
  <c r="C984" i="1"/>
  <c r="E312" i="9"/>
  <c r="I11" i="3" s="1"/>
  <c r="B313" i="9"/>
  <c r="E317" i="9"/>
  <c r="B318" i="9"/>
  <c r="H1046" i="1"/>
  <c r="G1046" i="1"/>
  <c r="H147" i="1"/>
  <c r="G147" i="1"/>
  <c r="G293" i="1"/>
  <c r="H293" i="1"/>
  <c r="G985" i="1"/>
  <c r="H985" i="1"/>
  <c r="H1435" i="1"/>
  <c r="G1435" i="1"/>
  <c r="H9" i="3"/>
  <c r="H1518" i="1"/>
  <c r="G1518" i="1"/>
  <c r="G414" i="1"/>
  <c r="H414" i="1"/>
  <c r="H522" i="1"/>
  <c r="G522" i="1"/>
  <c r="E639" i="4"/>
  <c r="D407" i="1"/>
  <c r="F175" i="5"/>
  <c r="C1152" i="1"/>
  <c r="F635" i="4"/>
  <c r="C629" i="1"/>
  <c r="F408" i="4"/>
  <c r="C403" i="1"/>
  <c r="F407" i="4"/>
  <c r="C402" i="1"/>
  <c r="E413" i="4"/>
  <c r="E414" i="4" s="1"/>
  <c r="D409" i="1" s="1"/>
  <c r="E291" i="4"/>
  <c r="D287" i="1" s="1"/>
  <c r="D285" i="1"/>
  <c r="F290" i="4"/>
  <c r="C286" i="1"/>
  <c r="E278" i="9" l="1"/>
  <c r="E277" i="9" s="1"/>
  <c r="K3" i="9"/>
  <c r="I9" i="3"/>
  <c r="H8" i="3"/>
  <c r="H984" i="1"/>
  <c r="G984" i="1"/>
  <c r="H407" i="1"/>
  <c r="G407" i="1"/>
  <c r="G286" i="1"/>
  <c r="H286" i="1"/>
  <c r="E640" i="4"/>
  <c r="E641" i="4" s="1"/>
  <c r="E415" i="4"/>
  <c r="D410" i="1" s="1"/>
  <c r="D408" i="1"/>
  <c r="H402" i="1"/>
  <c r="G402" i="1"/>
  <c r="H629" i="1"/>
  <c r="G629" i="1"/>
  <c r="F639" i="4"/>
  <c r="C633" i="1"/>
  <c r="H630" i="1"/>
  <c r="G630" i="1"/>
  <c r="F291" i="4"/>
  <c r="C287" i="1"/>
  <c r="D640" i="4"/>
  <c r="D641" i="4" s="1"/>
  <c r="F413" i="4"/>
  <c r="D415" i="4"/>
  <c r="C408" i="1"/>
  <c r="H403" i="1"/>
  <c r="G403" i="1"/>
  <c r="H1152" i="1"/>
  <c r="G1152" i="1"/>
  <c r="D633" i="1"/>
  <c r="D414" i="4"/>
  <c r="H285" i="1"/>
  <c r="G285" i="1"/>
  <c r="B278" i="9" l="1"/>
  <c r="F641" i="4"/>
  <c r="C635" i="1"/>
  <c r="F415" i="4"/>
  <c r="C410" i="1"/>
  <c r="M3" i="9"/>
  <c r="I8" i="3"/>
  <c r="D635" i="1"/>
  <c r="D642" i="4"/>
  <c r="F640" i="4"/>
  <c r="C634" i="1"/>
  <c r="E642" i="4"/>
  <c r="D634" i="1"/>
  <c r="F414" i="4"/>
  <c r="C409" i="1"/>
  <c r="G408" i="1"/>
  <c r="H408" i="1"/>
  <c r="G287" i="1"/>
  <c r="H287" i="1"/>
  <c r="H633" i="1"/>
  <c r="G633" i="1"/>
  <c r="D646" i="4" l="1"/>
  <c r="F642" i="4"/>
  <c r="C636" i="1"/>
  <c r="H635" i="1"/>
  <c r="G635" i="1"/>
  <c r="H410" i="1"/>
  <c r="G410" i="1"/>
  <c r="D645" i="4"/>
  <c r="E646" i="4"/>
  <c r="D636" i="1"/>
  <c r="H409" i="1"/>
  <c r="G409" i="1"/>
  <c r="G634" i="1"/>
  <c r="H634" i="1"/>
  <c r="E645" i="4"/>
  <c r="G276" i="9" l="1"/>
  <c r="E276" i="9" s="1"/>
  <c r="B276" i="9" s="1"/>
  <c r="I18" i="3"/>
  <c r="D639" i="1"/>
  <c r="H7" i="3" s="1"/>
  <c r="H636" i="1"/>
  <c r="G636" i="1"/>
  <c r="F646" i="4"/>
  <c r="H19" i="3"/>
  <c r="C640" i="1"/>
  <c r="I19" i="3"/>
  <c r="D640" i="1"/>
  <c r="F645" i="4"/>
  <c r="H18" i="3"/>
  <c r="C639" i="1"/>
  <c r="J3" i="9" l="1"/>
  <c r="H640" i="1"/>
  <c r="G640" i="1"/>
  <c r="G639" i="1"/>
  <c r="H639" i="1"/>
  <c r="G274" i="9" l="1"/>
  <c r="M272" i="9"/>
  <c r="L272" i="9"/>
  <c r="H274" i="9"/>
  <c r="H18" i="9"/>
  <c r="G18" i="9"/>
  <c r="E18" i="9" s="1"/>
  <c r="B18" i="9" s="1"/>
  <c r="G15" i="9"/>
  <c r="J8" i="9"/>
  <c r="J17" i="9"/>
  <c r="K5" i="9"/>
  <c r="G16" i="9"/>
  <c r="I13" i="9"/>
  <c r="I9" i="9"/>
  <c r="K13" i="9"/>
  <c r="J9" i="9"/>
  <c r="I5" i="9"/>
  <c r="K9" i="9"/>
  <c r="G17" i="9"/>
  <c r="K6" i="9"/>
  <c r="H17" i="9"/>
  <c r="M15" i="9"/>
  <c r="J10" i="9"/>
  <c r="M16" i="9"/>
  <c r="J5" i="9"/>
  <c r="J6" i="9"/>
  <c r="K10" i="9"/>
  <c r="L16" i="9"/>
  <c r="K7" i="9"/>
  <c r="I11" i="9"/>
  <c r="H16" i="9"/>
  <c r="I7" i="9"/>
  <c r="J11" i="9"/>
  <c r="I6" i="9"/>
  <c r="K12" i="9"/>
  <c r="J7" i="9"/>
  <c r="K11" i="9"/>
  <c r="H15" i="9"/>
  <c r="L15" i="9"/>
  <c r="I12" i="9"/>
  <c r="I17" i="9"/>
  <c r="I8" i="9"/>
  <c r="J12" i="9"/>
  <c r="K8" i="9"/>
  <c r="J13" i="9"/>
  <c r="E12" i="9" l="1"/>
  <c r="B12" i="9" s="1"/>
  <c r="F15" i="9"/>
  <c r="F272" i="9"/>
  <c r="B272" i="9" s="1"/>
  <c r="F16" i="9"/>
  <c r="E7" i="9"/>
  <c r="B7" i="9" s="1"/>
  <c r="E17" i="9"/>
  <c r="B17" i="9" s="1"/>
  <c r="E11" i="9"/>
  <c r="B11" i="9" s="1"/>
  <c r="E274" i="9"/>
  <c r="E20" i="9" s="1"/>
  <c r="I7" i="3" s="1"/>
  <c r="E8" i="9"/>
  <c r="B8" i="9" s="1"/>
  <c r="E5" i="9"/>
  <c r="E13" i="9"/>
  <c r="B13" i="9" s="1"/>
  <c r="E16" i="9"/>
  <c r="E15" i="9"/>
  <c r="E10" i="9"/>
  <c r="B10" i="9" s="1"/>
  <c r="E6" i="9"/>
  <c r="B6" i="9" s="1"/>
  <c r="E9" i="9"/>
  <c r="B9" i="9" s="1"/>
  <c r="B16" i="9" l="1"/>
  <c r="F20" i="9"/>
  <c r="F14" i="9"/>
  <c r="B274" i="9"/>
  <c r="B5"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<sst xmlns="http://schemas.openxmlformats.org/spreadsheetml/2006/main" count="4374" uniqueCount="3426">
  <si>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</si>
  <si>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</si>
  <si>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</si>
  <si>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</si>
  <si>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</si>
  <si>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</si>
  <si>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</si>
  <si>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</si>
  <si>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</si>
  <si>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</si>
  <si>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</si>
  <si>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</si>
  <si>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</si>
  <si>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</si>
  <si>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</si>
  <si>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</si>
  <si>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</si>
  <si>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</si>
  <si>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</si>
  <si>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</si>
  <si>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</si>
  <si>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</si>
  <si>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</si>
  <si>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</si>
  <si>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</si>
  <si>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</si>
  <si>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</si>
  <si>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</si>
  <si>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</si>
  <si>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</si>
  <si>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</si>
  <si>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Ferdinandovac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</si>
  <si>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</si>
  <si>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</si>
  <si>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</si>
  <si>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</si>
  <si>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</si>
  <si>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</si>
  <si>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</si>
  <si>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</si>
  <si>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</si>
  <si>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</si>
  <si>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</si>
  <si>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</si>
  <si>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</si>
  <si>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</si>
  <si>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</si>
  <si>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</si>
  <si>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</si>
  <si>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8416 - Osnovna škola Ferdinandovac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</si>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</sst>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783782.9</v>
      </c>
      <c r="D2" s="6">
        <f>'PR-RAS'!E6</f>
        <v>1026294.1900000002</v>
      </c>
      <c r="E2" s="6">
        <v>0</v>
      </c>
      <c r="F2" s="6">
        <v>0</v>
      </c>
      <c r="G2" s="7">
        <f t="shared" ref="G2:G264" si="0">(B2/1000)*(C2*1+D2*2)</f>
        <v>2836.3712800000003</v>
      </c>
      <c r="H2" s="7">
        <f t="shared" ref="H2:H264" si="1">ABS(C2-ROUND(C2,0))+ABS(D2-ROUND(D2,0))</f>
        <v>0.29000000015366822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697720.24</v>
      </c>
      <c r="D46" s="1">
        <f>'PR-RAS'!E50</f>
        <v>903993.55</v>
      </c>
      <c r="E46" s="1">
        <v>0</v>
      </c>
      <c r="F46" s="1">
        <v>0</v>
      </c>
      <c r="G46" s="2">
        <f t="shared" si="0"/>
        <v>112756.83029999999</v>
      </c>
      <c r="H46" s="2">
        <f t="shared" si="1"/>
        <v>0.68999999994412065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681084.7</v>
      </c>
      <c r="D64" s="1">
        <f>'PR-RAS'!E68</f>
        <v>892734.62</v>
      </c>
      <c r="E64" s="1">
        <v>0</v>
      </c>
      <c r="F64" s="1">
        <v>0</v>
      </c>
      <c r="G64" s="2">
        <f t="shared" si="0"/>
        <v>155392.89822</v>
      </c>
      <c r="H64" s="2">
        <f t="shared" si="1"/>
        <v>0.68000000005122274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678473.22</v>
      </c>
      <c r="D65" s="1">
        <f>'PR-RAS'!E69</f>
        <v>870825.96</v>
      </c>
      <c r="E65" s="1">
        <v>0</v>
      </c>
      <c r="F65" s="1">
        <v>0</v>
      </c>
      <c r="G65" s="2">
        <f t="shared" si="0"/>
        <v>154888.00895999998</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2611.48</v>
      </c>
      <c r="D66" s="1">
        <f>'PR-RAS'!E70</f>
        <v>21908.66</v>
      </c>
      <c r="E66" s="1">
        <v>0</v>
      </c>
      <c r="F66" s="1">
        <v>0</v>
      </c>
      <c r="G66" s="2">
        <f t="shared" si="0"/>
        <v>3017.8720000000003</v>
      </c>
      <c r="H66" s="2">
        <f t="shared" si="1"/>
        <v>0.82000000000016371</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16635.54</v>
      </c>
      <c r="D73" s="1">
        <f>'PR-RAS'!E77</f>
        <v>11258.93</v>
      </c>
      <c r="E73" s="1">
        <v>0</v>
      </c>
      <c r="F73" s="1">
        <v>0</v>
      </c>
      <c r="G73" s="2">
        <f t="shared" si="0"/>
        <v>2819.0447999999997</v>
      </c>
      <c r="H73" s="2">
        <f t="shared" si="1"/>
        <v>0.52999999999883585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11</v>
      </c>
      <c r="E74" s="1">
        <v>0</v>
      </c>
      <c r="F74" s="1">
        <v>0</v>
      </c>
      <c r="G74" s="2">
        <f t="shared" si="0"/>
        <v>1.6059999999999999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16635.54</v>
      </c>
      <c r="D76" s="1">
        <f>'PR-RAS'!E80</f>
        <v>11247.93</v>
      </c>
      <c r="E76" s="1">
        <v>0</v>
      </c>
      <c r="F76" s="1">
        <v>0</v>
      </c>
      <c r="G76" s="2">
        <f t="shared" si="0"/>
        <v>2934.855</v>
      </c>
      <c r="H76" s="2">
        <f t="shared" si="1"/>
        <v>0.52999999999883585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0.05</v>
      </c>
      <c r="D78" s="1">
        <f>'PR-RAS'!E82</f>
        <v>0.02</v>
      </c>
      <c r="E78" s="1">
        <v>0</v>
      </c>
      <c r="F78" s="1">
        <v>0</v>
      </c>
      <c r="G78" s="2">
        <f t="shared" si="0"/>
        <v>6.9299999999999995E-3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0.05</v>
      </c>
      <c r="D79" s="1">
        <f>'PR-RAS'!E83</f>
        <v>0.02</v>
      </c>
      <c r="E79" s="1">
        <v>0</v>
      </c>
      <c r="F79" s="1">
        <v>0</v>
      </c>
      <c r="G79" s="2">
        <f t="shared" si="0"/>
        <v>7.0199999999999993E-3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0.05</v>
      </c>
      <c r="D81" s="1">
        <f>'PR-RAS'!E85</f>
        <v>0.02</v>
      </c>
      <c r="E81" s="1">
        <v>0</v>
      </c>
      <c r="F81" s="1">
        <v>0</v>
      </c>
      <c r="G81" s="2">
        <f t="shared" si="0"/>
        <v>7.1999999999999998E-3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4522.7700000000004</v>
      </c>
      <c r="D102" s="1">
        <f>'PR-RAS'!E106</f>
        <v>3935.04</v>
      </c>
      <c r="E102" s="1">
        <v>0</v>
      </c>
      <c r="F102" s="1">
        <v>0</v>
      </c>
      <c r="G102" s="2">
        <f t="shared" si="0"/>
        <v>1251.67785</v>
      </c>
      <c r="H102" s="2">
        <f t="shared" si="1"/>
        <v>0.26999999999952706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4522.7700000000004</v>
      </c>
      <c r="D108" s="1">
        <f>'PR-RAS'!E112</f>
        <v>3935.04</v>
      </c>
      <c r="E108" s="1">
        <v>0</v>
      </c>
      <c r="F108" s="1">
        <v>0</v>
      </c>
      <c r="G108" s="2">
        <f t="shared" si="0"/>
        <v>1326.03495</v>
      </c>
      <c r="H108" s="2">
        <f t="shared" si="1"/>
        <v>0.26999999999952706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4522.7700000000004</v>
      </c>
      <c r="D113" s="1">
        <f>'PR-RAS'!E117</f>
        <v>3935.04</v>
      </c>
      <c r="E113" s="1">
        <v>0</v>
      </c>
      <c r="F113" s="1">
        <v>0</v>
      </c>
      <c r="G113" s="2">
        <f t="shared" si="0"/>
        <v>1387.9992</v>
      </c>
      <c r="H113" s="2">
        <f t="shared" si="1"/>
        <v>0.26999999999952706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1699.47</v>
      </c>
      <c r="D120" s="1">
        <f>'PR-RAS'!E124</f>
        <v>2237.04</v>
      </c>
      <c r="E120" s="1">
        <v>0</v>
      </c>
      <c r="F120" s="1">
        <v>0</v>
      </c>
      <c r="G120" s="2">
        <f t="shared" si="0"/>
        <v>734.65245000000004</v>
      </c>
      <c r="H120" s="2">
        <f t="shared" si="1"/>
        <v>0.50999999999999091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922.25</v>
      </c>
      <c r="D121" s="1">
        <f>'PR-RAS'!E125</f>
        <v>1481</v>
      </c>
      <c r="E121" s="1">
        <v>0</v>
      </c>
      <c r="F121" s="1">
        <v>0</v>
      </c>
      <c r="G121" s="2">
        <f t="shared" si="0"/>
        <v>466.10999999999996</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423.32</v>
      </c>
      <c r="D122" s="1">
        <f>'PR-RAS'!E126</f>
        <v>223</v>
      </c>
      <c r="E122" s="1">
        <v>0</v>
      </c>
      <c r="F122" s="1">
        <v>0</v>
      </c>
      <c r="G122" s="2">
        <f t="shared" si="0"/>
        <v>105.18771999999998</v>
      </c>
      <c r="H122" s="2">
        <f t="shared" si="1"/>
        <v>0.31999999999999318</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498.93</v>
      </c>
      <c r="D123" s="1">
        <f>'PR-RAS'!E127</f>
        <v>1258</v>
      </c>
      <c r="E123" s="1">
        <v>0</v>
      </c>
      <c r="F123" s="1">
        <v>0</v>
      </c>
      <c r="G123" s="2">
        <f t="shared" si="0"/>
        <v>367.82145999999995</v>
      </c>
      <c r="H123" s="2">
        <f t="shared" si="1"/>
        <v>6.9999999999993179E-2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777.22</v>
      </c>
      <c r="D124" s="1">
        <f>'PR-RAS'!E128</f>
        <v>756.04</v>
      </c>
      <c r="E124" s="1">
        <v>0</v>
      </c>
      <c r="F124" s="1">
        <v>0</v>
      </c>
      <c r="G124" s="2">
        <f t="shared" si="0"/>
        <v>281.58390000000003</v>
      </c>
      <c r="H124" s="2">
        <f t="shared" si="1"/>
        <v>0.25999999999999091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777.22</v>
      </c>
      <c r="D125" s="1">
        <f>'PR-RAS'!E129</f>
        <v>756.04</v>
      </c>
      <c r="E125" s="1">
        <v>0</v>
      </c>
      <c r="F125" s="1">
        <v>0</v>
      </c>
      <c r="G125" s="2">
        <f t="shared" si="0"/>
        <v>283.8732</v>
      </c>
      <c r="H125" s="2">
        <f t="shared" si="1"/>
        <v>0.25999999999999091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79840.37</v>
      </c>
      <c r="D129" s="1">
        <f>'PR-RAS'!E133</f>
        <v>116128.54000000001</v>
      </c>
      <c r="E129" s="1">
        <v>0</v>
      </c>
      <c r="F129" s="1">
        <v>0</v>
      </c>
      <c r="G129" s="2">
        <f t="shared" si="0"/>
        <v>39948.473600000005</v>
      </c>
      <c r="H129" s="2">
        <f t="shared" si="1"/>
        <v>0.82999999998719431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79840.37</v>
      </c>
      <c r="D130" s="1">
        <f>'PR-RAS'!E134</f>
        <v>116128.54000000001</v>
      </c>
      <c r="E130" s="1">
        <v>0</v>
      </c>
      <c r="F130" s="1">
        <v>0</v>
      </c>
      <c r="G130" s="2">
        <f t="shared" si="0"/>
        <v>40260.571050000006</v>
      </c>
      <c r="H130" s="2">
        <f t="shared" si="1"/>
        <v>0.82999999998719431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44940.59</v>
      </c>
      <c r="D131" s="1">
        <f>'PR-RAS'!E135</f>
        <v>50022.68</v>
      </c>
      <c r="E131" s="1">
        <v>0</v>
      </c>
      <c r="F131" s="1">
        <v>0</v>
      </c>
      <c r="G131" s="2">
        <f t="shared" si="0"/>
        <v>18848.173500000001</v>
      </c>
      <c r="H131" s="2">
        <f t="shared" si="1"/>
        <v>0.73000000000320142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34899.78</v>
      </c>
      <c r="D132" s="1">
        <f>'PR-RAS'!E136</f>
        <v>66105.86</v>
      </c>
      <c r="E132" s="1">
        <v>0</v>
      </c>
      <c r="F132" s="1">
        <v>0</v>
      </c>
      <c r="G132" s="2">
        <f t="shared" si="0"/>
        <v>21891.606500000002</v>
      </c>
      <c r="H132" s="2">
        <f t="shared" si="1"/>
        <v>0.36000000000058208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745682.17999999993</v>
      </c>
      <c r="D147" s="1">
        <f>'PR-RAS'!E151</f>
        <v>940894.9</v>
      </c>
      <c r="E147" s="1">
        <v>0</v>
      </c>
      <c r="F147" s="1">
        <v>0</v>
      </c>
      <c r="G147" s="2">
        <f t="shared" si="0"/>
        <v>383610.90907999995</v>
      </c>
      <c r="H147" s="2">
        <f t="shared" si="1"/>
        <v>0.27999999991152436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617083.02999999991</v>
      </c>
      <c r="D148" s="1">
        <f>'PR-RAS'!E152</f>
        <v>814658.34000000008</v>
      </c>
      <c r="E148" s="1">
        <v>0</v>
      </c>
      <c r="F148" s="1">
        <v>0</v>
      </c>
      <c r="G148" s="2">
        <f t="shared" si="0"/>
        <v>330220.75736999995</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510204.32999999996</v>
      </c>
      <c r="D149" s="1">
        <f>'PR-RAS'!E153</f>
        <v>677833.03</v>
      </c>
      <c r="E149" s="1">
        <v>0</v>
      </c>
      <c r="F149" s="1">
        <v>0</v>
      </c>
      <c r="G149" s="2">
        <f t="shared" si="0"/>
        <v>276148.81771999999</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491728.79</v>
      </c>
      <c r="D150" s="1">
        <f>'PR-RAS'!E154</f>
        <v>649070.61</v>
      </c>
      <c r="E150" s="1">
        <v>0</v>
      </c>
      <c r="F150" s="1">
        <v>0</v>
      </c>
      <c r="G150" s="2">
        <f t="shared" si="0"/>
        <v>266690.63149</v>
      </c>
      <c r="H150" s="2">
        <f t="shared" si="1"/>
        <v>0.6000000000349246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7311.04</v>
      </c>
      <c r="D152" s="1">
        <f>'PR-RAS'!E156</f>
        <v>12483.87</v>
      </c>
      <c r="E152" s="1">
        <v>0</v>
      </c>
      <c r="F152" s="1">
        <v>0</v>
      </c>
      <c r="G152" s="2">
        <f t="shared" si="0"/>
        <v>4874.0957800000006</v>
      </c>
      <c r="H152" s="2">
        <f t="shared" si="1"/>
        <v>0.16999999999916326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11164.5</v>
      </c>
      <c r="D153" s="1">
        <f>'PR-RAS'!E157</f>
        <v>16278.55</v>
      </c>
      <c r="E153" s="1">
        <v>0</v>
      </c>
      <c r="F153" s="1">
        <v>0</v>
      </c>
      <c r="G153" s="2">
        <f t="shared" si="0"/>
        <v>6645.6831999999995</v>
      </c>
      <c r="H153" s="2">
        <f t="shared" si="1"/>
        <v>0.9500000000007276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28361.5</v>
      </c>
      <c r="D154" s="1">
        <f>'PR-RAS'!E158</f>
        <v>33009.870000000003</v>
      </c>
      <c r="E154" s="1">
        <v>0</v>
      </c>
      <c r="F154" s="1">
        <v>0</v>
      </c>
      <c r="G154" s="2">
        <f t="shared" si="0"/>
        <v>14440.32972</v>
      </c>
      <c r="H154" s="2">
        <f t="shared" si="1"/>
        <v>0.62999999999738066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78517.2</v>
      </c>
      <c r="D155" s="1">
        <f>'PR-RAS'!E159</f>
        <v>103815.44</v>
      </c>
      <c r="E155" s="1">
        <v>0</v>
      </c>
      <c r="F155" s="1">
        <v>0</v>
      </c>
      <c r="G155" s="2">
        <f t="shared" si="0"/>
        <v>44066.804320000003</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78517.2</v>
      </c>
      <c r="D157" s="1">
        <f>'PR-RAS'!E161</f>
        <v>103815.44</v>
      </c>
      <c r="E157" s="1">
        <v>0</v>
      </c>
      <c r="F157" s="1">
        <v>0</v>
      </c>
      <c r="G157" s="2">
        <f t="shared" si="0"/>
        <v>44639.100480000001</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121732.69</v>
      </c>
      <c r="D159" s="1">
        <f>'PR-RAS'!E163</f>
        <v>118331.70000000001</v>
      </c>
      <c r="E159" s="1">
        <v>0</v>
      </c>
      <c r="F159" s="1">
        <v>0</v>
      </c>
      <c r="G159" s="2">
        <f t="shared" si="0"/>
        <v>56626.582220000004</v>
      </c>
      <c r="H159" s="2">
        <f t="shared" si="1"/>
        <v>0.60999999998603016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26853.52</v>
      </c>
      <c r="D160" s="1">
        <f>'PR-RAS'!E164</f>
        <v>26683.49</v>
      </c>
      <c r="E160" s="1">
        <v>0</v>
      </c>
      <c r="F160" s="1">
        <v>0</v>
      </c>
      <c r="G160" s="2">
        <f t="shared" si="0"/>
        <v>12755.059499999999</v>
      </c>
      <c r="H160" s="2">
        <f t="shared" si="1"/>
        <v>0.97000000000116415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1886.19</v>
      </c>
      <c r="D161" s="1">
        <f>'PR-RAS'!E165</f>
        <v>1445.74</v>
      </c>
      <c r="E161" s="1">
        <v>0</v>
      </c>
      <c r="F161" s="1">
        <v>0</v>
      </c>
      <c r="G161" s="2">
        <f t="shared" si="0"/>
        <v>764.42720000000008</v>
      </c>
      <c r="H161" s="2">
        <f t="shared" si="1"/>
        <v>0.45000000000004547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24619.33</v>
      </c>
      <c r="D162" s="1">
        <f>'PR-RAS'!E166</f>
        <v>25187.75</v>
      </c>
      <c r="E162" s="1">
        <v>0</v>
      </c>
      <c r="F162" s="1">
        <v>0</v>
      </c>
      <c r="G162" s="2">
        <f t="shared" si="0"/>
        <v>12074.16763</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348</v>
      </c>
      <c r="D163" s="1">
        <f>'PR-RAS'!E167</f>
        <v>50</v>
      </c>
      <c r="E163" s="1">
        <v>0</v>
      </c>
      <c r="F163" s="1">
        <v>0</v>
      </c>
      <c r="G163" s="2">
        <f t="shared" si="0"/>
        <v>72.576000000000008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62752.849999999991</v>
      </c>
      <c r="D165" s="1">
        <f>'PR-RAS'!E169</f>
        <v>60369.950000000004</v>
      </c>
      <c r="E165" s="1">
        <v>0</v>
      </c>
      <c r="F165" s="1">
        <v>0</v>
      </c>
      <c r="G165" s="2">
        <f t="shared" si="0"/>
        <v>30092.811000000002</v>
      </c>
      <c r="H165" s="2">
        <f t="shared" si="1"/>
        <v>0.20000000000436557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5721.56</v>
      </c>
      <c r="D166" s="1">
        <f>'PR-RAS'!E170</f>
        <v>5087.1099999999997</v>
      </c>
      <c r="E166" s="1">
        <v>0</v>
      </c>
      <c r="F166" s="1">
        <v>0</v>
      </c>
      <c r="G166" s="2">
        <f t="shared" si="0"/>
        <v>2622.8036999999999</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36395.61</v>
      </c>
      <c r="D167" s="1">
        <f>'PR-RAS'!E171</f>
        <v>36474.03</v>
      </c>
      <c r="E167" s="1">
        <v>0</v>
      </c>
      <c r="F167" s="1">
        <v>0</v>
      </c>
      <c r="G167" s="2">
        <f t="shared" si="0"/>
        <v>18151.049220000001</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18190.310000000001</v>
      </c>
      <c r="D168" s="1">
        <f>'PR-RAS'!E172</f>
        <v>17623.330000000002</v>
      </c>
      <c r="E168" s="1">
        <v>0</v>
      </c>
      <c r="F168" s="1">
        <v>0</v>
      </c>
      <c r="G168" s="2">
        <f t="shared" si="0"/>
        <v>8923.9739900000004</v>
      </c>
      <c r="H168" s="2">
        <f t="shared" si="1"/>
        <v>0.6400000000030559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1319.65</v>
      </c>
      <c r="D169" s="1">
        <f>'PR-RAS'!E173</f>
        <v>494.58</v>
      </c>
      <c r="E169" s="1">
        <v>0</v>
      </c>
      <c r="F169" s="1">
        <v>0</v>
      </c>
      <c r="G169" s="2">
        <f t="shared" si="0"/>
        <v>387.88008000000002</v>
      </c>
      <c r="H169" s="2">
        <f t="shared" si="1"/>
        <v>0.76999999999992497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1029.77</v>
      </c>
      <c r="D170" s="1">
        <f>'PR-RAS'!E174</f>
        <v>631</v>
      </c>
      <c r="E170" s="1">
        <v>0</v>
      </c>
      <c r="F170" s="1">
        <v>0</v>
      </c>
      <c r="G170" s="2">
        <f t="shared" si="0"/>
        <v>387.30913000000004</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95.95</v>
      </c>
      <c r="D172" s="1">
        <f>'PR-RAS'!E176</f>
        <v>59.9</v>
      </c>
      <c r="E172" s="1">
        <v>0</v>
      </c>
      <c r="F172" s="1">
        <v>0</v>
      </c>
      <c r="G172" s="2">
        <f t="shared" si="0"/>
        <v>36.893250000000002</v>
      </c>
      <c r="H172" s="2">
        <f t="shared" si="1"/>
        <v>0.14999999999999858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26914.1</v>
      </c>
      <c r="D173" s="1">
        <f>'PR-RAS'!E177</f>
        <v>26776.44</v>
      </c>
      <c r="E173" s="1">
        <v>0</v>
      </c>
      <c r="F173" s="1">
        <v>0</v>
      </c>
      <c r="G173" s="2">
        <f t="shared" si="0"/>
        <v>13840.320559999998</v>
      </c>
      <c r="H173" s="2">
        <f t="shared" si="1"/>
        <v>0.53999999999723514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3578.1</v>
      </c>
      <c r="D174" s="1">
        <f>'PR-RAS'!E178</f>
        <v>2959.16</v>
      </c>
      <c r="E174" s="1">
        <v>0</v>
      </c>
      <c r="F174" s="1">
        <v>0</v>
      </c>
      <c r="G174" s="2">
        <f t="shared" si="0"/>
        <v>1642.8806599999998</v>
      </c>
      <c r="H174" s="2">
        <f t="shared" si="1"/>
        <v>0.25999999999976353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7894.55</v>
      </c>
      <c r="D175" s="1">
        <f>'PR-RAS'!E179</f>
        <v>7220.13</v>
      </c>
      <c r="E175" s="1">
        <v>0</v>
      </c>
      <c r="F175" s="1">
        <v>0</v>
      </c>
      <c r="G175" s="2">
        <f t="shared" si="0"/>
        <v>3886.2569399999998</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4667.8</v>
      </c>
      <c r="D177" s="1">
        <f>'PR-RAS'!E181</f>
        <v>4708.3</v>
      </c>
      <c r="E177" s="1">
        <v>0</v>
      </c>
      <c r="F177" s="1">
        <v>0</v>
      </c>
      <c r="G177" s="2">
        <f t="shared" si="0"/>
        <v>2478.8544000000002</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2906.43</v>
      </c>
      <c r="D178" s="1">
        <f>'PR-RAS'!E182</f>
        <v>3143.91</v>
      </c>
      <c r="E178" s="1">
        <v>0</v>
      </c>
      <c r="F178" s="1">
        <v>0</v>
      </c>
      <c r="G178" s="2">
        <f t="shared" si="0"/>
        <v>1627.3822499999999</v>
      </c>
      <c r="H178" s="2">
        <f t="shared" si="1"/>
        <v>0.51999999999998181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1994.08</v>
      </c>
      <c r="D179" s="1">
        <f>'PR-RAS'!E183</f>
        <v>3258.66</v>
      </c>
      <c r="E179" s="1">
        <v>0</v>
      </c>
      <c r="F179" s="1">
        <v>0</v>
      </c>
      <c r="G179" s="2">
        <f t="shared" si="0"/>
        <v>1515.0291999999999</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2354.29</v>
      </c>
      <c r="D180" s="1">
        <f>'PR-RAS'!E184</f>
        <v>1942.57</v>
      </c>
      <c r="E180" s="1">
        <v>0</v>
      </c>
      <c r="F180" s="1">
        <v>0</v>
      </c>
      <c r="G180" s="2">
        <f t="shared" si="0"/>
        <v>1116.85797</v>
      </c>
      <c r="H180" s="2">
        <f t="shared" si="1"/>
        <v>0.72000000000002728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2383.75</v>
      </c>
      <c r="D181" s="1">
        <f>'PR-RAS'!E185</f>
        <v>2392.0300000000002</v>
      </c>
      <c r="E181" s="1">
        <v>0</v>
      </c>
      <c r="F181" s="1">
        <v>0</v>
      </c>
      <c r="G181" s="2">
        <f t="shared" si="0"/>
        <v>1290.2058</v>
      </c>
      <c r="H181" s="2">
        <f t="shared" si="1"/>
        <v>0.28000000000020009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1135.0999999999999</v>
      </c>
      <c r="D182" s="1">
        <f>'PR-RAS'!E186</f>
        <v>1151.68</v>
      </c>
      <c r="E182" s="1">
        <v>0</v>
      </c>
      <c r="F182" s="1">
        <v>0</v>
      </c>
      <c r="G182" s="2">
        <f t="shared" si="0"/>
        <v>622.36126000000002</v>
      </c>
      <c r="H182" s="2">
        <f t="shared" si="1"/>
        <v>0.41999999999984539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5212.22</v>
      </c>
      <c r="D184" s="1">
        <f>'PR-RAS'!E188</f>
        <v>4501.82</v>
      </c>
      <c r="E184" s="1">
        <v>0</v>
      </c>
      <c r="F184" s="1">
        <v>0</v>
      </c>
      <c r="G184" s="2">
        <f t="shared" si="0"/>
        <v>2601.5023799999999</v>
      </c>
      <c r="H184" s="2">
        <f t="shared" si="1"/>
        <v>0.4000000000005457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281.07</v>
      </c>
      <c r="D186" s="1">
        <f>'PR-RAS'!E190</f>
        <v>322.37</v>
      </c>
      <c r="E186" s="1">
        <v>0</v>
      </c>
      <c r="F186" s="1">
        <v>0</v>
      </c>
      <c r="G186" s="2">
        <f t="shared" si="0"/>
        <v>171.27484999999999</v>
      </c>
      <c r="H186" s="2">
        <f t="shared" si="1"/>
        <v>0.43999999999999773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311.58999999999997</v>
      </c>
      <c r="D187" s="1">
        <f>'PR-RAS'!E191</f>
        <v>588.87</v>
      </c>
      <c r="E187" s="1">
        <v>0</v>
      </c>
      <c r="F187" s="1">
        <v>0</v>
      </c>
      <c r="G187" s="2">
        <f t="shared" si="0"/>
        <v>277.01537999999999</v>
      </c>
      <c r="H187" s="2">
        <f t="shared" si="1"/>
        <v>0.54000000000002046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66.36</v>
      </c>
      <c r="D188" s="1">
        <f>'PR-RAS'!E192</f>
        <v>0</v>
      </c>
      <c r="E188" s="1">
        <v>0</v>
      </c>
      <c r="F188" s="1">
        <v>0</v>
      </c>
      <c r="G188" s="2">
        <f t="shared" si="0"/>
        <v>12.409319999999999</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1723.49</v>
      </c>
      <c r="D189" s="1">
        <f>'PR-RAS'!E193</f>
        <v>1988</v>
      </c>
      <c r="E189" s="1">
        <v>0</v>
      </c>
      <c r="F189" s="1">
        <v>0</v>
      </c>
      <c r="G189" s="2">
        <f t="shared" si="0"/>
        <v>1071.5041200000001</v>
      </c>
      <c r="H189" s="2">
        <f t="shared" si="1"/>
        <v>0.49000000000000909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2829.71</v>
      </c>
      <c r="D191" s="1">
        <f>'PR-RAS'!E195</f>
        <v>1602.58</v>
      </c>
      <c r="E191" s="1">
        <v>0</v>
      </c>
      <c r="F191" s="1">
        <v>0</v>
      </c>
      <c r="G191" s="2">
        <f t="shared" si="0"/>
        <v>1146.6252999999999</v>
      </c>
      <c r="H191" s="2">
        <f t="shared" si="1"/>
        <v>0.71000000000003638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33.840000000000003</v>
      </c>
      <c r="D192" s="1">
        <f>'PR-RAS'!E196</f>
        <v>1.53</v>
      </c>
      <c r="E192" s="1">
        <v>0</v>
      </c>
      <c r="F192" s="1">
        <v>0</v>
      </c>
      <c r="G192" s="2">
        <f t="shared" si="0"/>
        <v>7.0479000000000012</v>
      </c>
      <c r="H192" s="2">
        <f t="shared" si="1"/>
        <v>0.62999999999999656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33.840000000000003</v>
      </c>
      <c r="D206" s="1">
        <f>'PR-RAS'!E210</f>
        <v>1.53</v>
      </c>
      <c r="E206" s="1">
        <v>0</v>
      </c>
      <c r="F206" s="1">
        <v>0</v>
      </c>
      <c r="G206" s="2">
        <f t="shared" si="0"/>
        <v>7.5645000000000007</v>
      </c>
      <c r="H206" s="2">
        <f t="shared" si="1"/>
        <v>0.62999999999999656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33.840000000000003</v>
      </c>
      <c r="D207" s="1">
        <f>'PR-RAS'!E211</f>
        <v>0</v>
      </c>
      <c r="E207" s="1">
        <v>0</v>
      </c>
      <c r="F207" s="1">
        <v>0</v>
      </c>
      <c r="G207" s="2">
        <f t="shared" si="0"/>
        <v>6.9710400000000003</v>
      </c>
      <c r="H207" s="2">
        <f t="shared" si="1"/>
        <v>0.15999999999999659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1.53</v>
      </c>
      <c r="E210" s="1">
        <v>0</v>
      </c>
      <c r="F210" s="1">
        <v>0</v>
      </c>
      <c r="G210" s="2">
        <f t="shared" si="0"/>
        <v>0.63954</v>
      </c>
      <c r="H210" s="2">
        <f t="shared" si="1"/>
        <v>0.47</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247.44</v>
      </c>
      <c r="D220" s="1">
        <f>'PR-RAS'!E224</f>
        <v>221.95</v>
      </c>
      <c r="E220" s="1">
        <v>0</v>
      </c>
      <c r="F220" s="1">
        <v>0</v>
      </c>
      <c r="G220" s="2">
        <f t="shared" si="0"/>
        <v>151.40346</v>
      </c>
      <c r="H220" s="2">
        <f t="shared" si="1"/>
        <v>0.49000000000000909</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247.44</v>
      </c>
      <c r="D243" s="1">
        <f>'PR-RAS'!E247</f>
        <v>221.95</v>
      </c>
      <c r="E243" s="1">
        <v>0</v>
      </c>
      <c r="F243" s="1">
        <v>0</v>
      </c>
      <c r="G243" s="2">
        <f t="shared" si="0"/>
        <v>167.30427999999998</v>
      </c>
      <c r="H243" s="2">
        <f t="shared" si="1"/>
        <v>0.49000000000000909</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247.44</v>
      </c>
      <c r="D244" s="1">
        <f>'PR-RAS'!E248</f>
        <v>221.95</v>
      </c>
      <c r="E244" s="1">
        <v>0</v>
      </c>
      <c r="F244" s="1">
        <v>0</v>
      </c>
      <c r="G244" s="2">
        <f t="shared" si="0"/>
        <v>167.99561999999997</v>
      </c>
      <c r="H244" s="2">
        <f t="shared" si="1"/>
        <v>0.49000000000000909</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6278</v>
      </c>
      <c r="D248" s="1">
        <f>'PR-RAS'!E252</f>
        <v>7394.98</v>
      </c>
      <c r="E248" s="1">
        <v>0</v>
      </c>
      <c r="F248" s="1">
        <v>0</v>
      </c>
      <c r="G248" s="2">
        <f t="shared" si="0"/>
        <v>5203.7861199999998</v>
      </c>
      <c r="H248" s="2">
        <f t="shared" si="1"/>
        <v>2.0000000000436557E-2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6278</v>
      </c>
      <c r="D255" s="1">
        <f>'PR-RAS'!E259</f>
        <v>7394.98</v>
      </c>
      <c r="E255" s="1">
        <v>0</v>
      </c>
      <c r="F255" s="1">
        <v>0</v>
      </c>
      <c r="G255" s="2">
        <f t="shared" si="0"/>
        <v>5351.2618400000001</v>
      </c>
      <c r="H255" s="2">
        <f t="shared" si="1"/>
        <v>2.0000000000436557E-2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6278</v>
      </c>
      <c r="D257" s="1">
        <f>'PR-RAS'!E261</f>
        <v>7394.98</v>
      </c>
      <c r="E257" s="1">
        <v>0</v>
      </c>
      <c r="F257" s="1">
        <v>0</v>
      </c>
      <c r="G257" s="2">
        <f t="shared" si="0"/>
        <v>5393.3977599999998</v>
      </c>
      <c r="H257" s="2">
        <f t="shared" si="1"/>
        <v>2.0000000000436557E-2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307.18</v>
      </c>
      <c r="D259" s="1">
        <f>'PR-RAS'!E263</f>
        <v>286.39999999999998</v>
      </c>
      <c r="E259" s="1">
        <v>0</v>
      </c>
      <c r="F259" s="1">
        <v>0</v>
      </c>
      <c r="G259" s="2">
        <f t="shared" si="0"/>
        <v>227.03484</v>
      </c>
      <c r="H259" s="2">
        <f t="shared" si="1"/>
        <v>0.57999999999998408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307.18</v>
      </c>
      <c r="D260" s="1">
        <f>'PR-RAS'!E264</f>
        <v>286.39999999999998</v>
      </c>
      <c r="E260" s="1">
        <v>0</v>
      </c>
      <c r="F260" s="1">
        <v>0</v>
      </c>
      <c r="G260" s="2">
        <f t="shared" si="0"/>
        <v>227.91482000000002</v>
      </c>
      <c r="H260" s="2">
        <f t="shared" si="1"/>
        <v>0.57999999999998408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307.18</v>
      </c>
      <c r="D262" s="1">
        <f>'PR-RAS'!E266</f>
        <v>286.39999999999998</v>
      </c>
      <c r="E262" s="1">
        <v>0</v>
      </c>
      <c r="F262" s="1">
        <v>0</v>
      </c>
      <c r="G262" s="2">
        <f t="shared" si="0"/>
        <v>229.67478000000003</v>
      </c>
      <c r="H262" s="2">
        <f t="shared" si="1"/>
        <v>0.57999999999998408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745682.17999999993</v>
      </c>
      <c r="D285" s="1">
        <f>'PR-RAS'!E289</f>
        <v>940894.9</v>
      </c>
      <c r="E285" s="1">
        <v>0</v>
      </c>
      <c r="F285" s="1">
        <v>0</v>
      </c>
      <c r="G285" s="2">
        <f t="shared" si="8"/>
        <v>746202.04231999989</v>
      </c>
      <c r="H285" s="2">
        <f t="shared" si="9"/>
        <v>0.27999999991152436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38100.720000000088</v>
      </c>
      <c r="D286" s="1">
        <f>'PR-RAS'!E290</f>
        <v>85399.290000000154</v>
      </c>
      <c r="E286" s="1">
        <v>0</v>
      </c>
      <c r="F286" s="1">
        <v>0</v>
      </c>
      <c r="G286" s="2">
        <f t="shared" si="8"/>
        <v>59536.300500000107</v>
      </c>
      <c r="H286" s="2">
        <f t="shared" si="9"/>
        <v>0.57000000006519258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4079.7</v>
      </c>
      <c r="E288" s="1">
        <v>0</v>
      </c>
      <c r="F288" s="1">
        <v>0</v>
      </c>
      <c r="G288" s="2">
        <f t="shared" si="8"/>
        <v>2341.7477999999996</v>
      </c>
      <c r="H288" s="2">
        <f t="shared" si="9"/>
        <v>0.3000000000001819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26247</v>
      </c>
      <c r="D289" s="1">
        <f>'PR-RAS'!E293</f>
        <v>0</v>
      </c>
      <c r="E289" s="1">
        <v>0</v>
      </c>
      <c r="F289" s="1">
        <v>0</v>
      </c>
      <c r="G289" s="2">
        <f t="shared" si="8"/>
        <v>7559.1359999999995</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43.93</v>
      </c>
      <c r="D290" s="1">
        <f>'PR-RAS'!E294</f>
        <v>154.71</v>
      </c>
      <c r="E290" s="1">
        <v>0</v>
      </c>
      <c r="F290" s="1">
        <v>0</v>
      </c>
      <c r="G290" s="2">
        <f t="shared" si="8"/>
        <v>102.11815</v>
      </c>
      <c r="H290" s="2">
        <f t="shared" si="9"/>
        <v>0.35999999999999233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16</v>
      </c>
      <c r="D291" s="1">
        <f>'PR-RAS'!E295</f>
        <v>39</v>
      </c>
      <c r="E291" s="1">
        <v>0</v>
      </c>
      <c r="F291" s="1">
        <v>0</v>
      </c>
      <c r="G291" s="2">
        <f t="shared" si="8"/>
        <v>27.259999999999998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7774.0199999999995</v>
      </c>
      <c r="D345" s="1">
        <f>'PR-RAS'!E350</f>
        <v>88889.700000000012</v>
      </c>
      <c r="E345" s="1">
        <v>0</v>
      </c>
      <c r="F345" s="1">
        <v>0</v>
      </c>
      <c r="G345" s="2">
        <f t="shared" si="8"/>
        <v>63830.376479999999</v>
      </c>
      <c r="H345" s="2">
        <f t="shared" si="9"/>
        <v>0.31999999998788553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7774.0199999999995</v>
      </c>
      <c r="D358" s="1">
        <f>'PR-RAS'!E363</f>
        <v>6201.1900000000005</v>
      </c>
      <c r="E358" s="1">
        <v>0</v>
      </c>
      <c r="F358" s="1">
        <v>0</v>
      </c>
      <c r="G358" s="2">
        <f t="shared" si="8"/>
        <v>7202.9748</v>
      </c>
      <c r="H358" s="2">
        <f t="shared" si="9"/>
        <v>0.21000000000003638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6752.82</v>
      </c>
      <c r="D364" s="1">
        <f>'PR-RAS'!E369</f>
        <v>3754.85</v>
      </c>
      <c r="E364" s="1">
        <v>0</v>
      </c>
      <c r="F364" s="1">
        <v>0</v>
      </c>
      <c r="G364" s="2">
        <f t="shared" si="8"/>
        <v>5177.2947599999998</v>
      </c>
      <c r="H364" s="2">
        <f t="shared" si="9"/>
        <v>0.33000000000038199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3929.57</v>
      </c>
      <c r="D365" s="1">
        <f>'PR-RAS'!E370</f>
        <v>2516.25</v>
      </c>
      <c r="E365" s="1">
        <v>0</v>
      </c>
      <c r="F365" s="1">
        <v>0</v>
      </c>
      <c r="G365" s="2">
        <f t="shared" si="8"/>
        <v>3262.1934799999999</v>
      </c>
      <c r="H365" s="2">
        <f t="shared" si="9"/>
        <v>0.67999999999983629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1560</v>
      </c>
      <c r="D366" s="1">
        <f>'PR-RAS'!E371</f>
        <v>0</v>
      </c>
      <c r="E366" s="1">
        <v>0</v>
      </c>
      <c r="F366" s="1">
        <v>0</v>
      </c>
      <c r="G366" s="2">
        <f t="shared" si="8"/>
        <v>569.4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619.85</v>
      </c>
      <c r="E367" s="1">
        <v>0</v>
      </c>
      <c r="F367" s="1">
        <v>0</v>
      </c>
      <c r="G367" s="2">
        <f t="shared" si="8"/>
        <v>453.73020000000002</v>
      </c>
      <c r="H367" s="2">
        <f t="shared" si="9"/>
        <v>0.14999999999997726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618.75</v>
      </c>
      <c r="E369" s="1">
        <v>0</v>
      </c>
      <c r="F369" s="1">
        <v>0</v>
      </c>
      <c r="G369" s="2">
        <f t="shared" si="8"/>
        <v>455.4</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489.25</v>
      </c>
      <c r="D370" s="1">
        <f>'PR-RAS'!E375</f>
        <v>0</v>
      </c>
      <c r="E370" s="1">
        <v>0</v>
      </c>
      <c r="F370" s="1">
        <v>0</v>
      </c>
      <c r="G370" s="2">
        <f t="shared" si="8"/>
        <v>180.53325000000001</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774</v>
      </c>
      <c r="D371" s="1">
        <f>'PR-RAS'!E376</f>
        <v>0</v>
      </c>
      <c r="E371" s="1">
        <v>0</v>
      </c>
      <c r="F371" s="1">
        <v>0</v>
      </c>
      <c r="G371" s="2">
        <f t="shared" si="8"/>
        <v>286.38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1021.2</v>
      </c>
      <c r="D378" s="1">
        <f>'PR-RAS'!E383</f>
        <v>2446.34</v>
      </c>
      <c r="E378" s="1">
        <v>0</v>
      </c>
      <c r="F378" s="1">
        <v>0</v>
      </c>
      <c r="G378" s="2">
        <f t="shared" si="8"/>
        <v>2229.5327600000001</v>
      </c>
      <c r="H378" s="2">
        <f t="shared" si="9"/>
        <v>0.54000000000019099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1021.2</v>
      </c>
      <c r="D379" s="1">
        <f>'PR-RAS'!E384</f>
        <v>2446.34</v>
      </c>
      <c r="E379" s="1">
        <v>0</v>
      </c>
      <c r="F379" s="1">
        <v>0</v>
      </c>
      <c r="G379" s="2">
        <f t="shared" si="8"/>
        <v>2235.4466400000001</v>
      </c>
      <c r="H379" s="2">
        <f t="shared" si="9"/>
        <v>0.54000000000019099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82688.510000000009</v>
      </c>
      <c r="E397" s="1">
        <v>0</v>
      </c>
      <c r="F397" s="1">
        <v>0</v>
      </c>
      <c r="G397" s="2">
        <f t="shared" si="8"/>
        <v>65489.299920000012</v>
      </c>
      <c r="H397" s="2">
        <f t="shared" si="9"/>
        <v>0.48999999999068677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61446.51</v>
      </c>
      <c r="E398" s="1">
        <v>0</v>
      </c>
      <c r="F398" s="1">
        <v>0</v>
      </c>
      <c r="G398" s="2">
        <f t="shared" si="8"/>
        <v>48788.528940000004</v>
      </c>
      <c r="H398" s="2">
        <f t="shared" si="9"/>
        <v>0.48999999999796273</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21242</v>
      </c>
      <c r="E399" s="1">
        <v>0</v>
      </c>
      <c r="F399" s="1">
        <v>0</v>
      </c>
      <c r="G399" s="2">
        <f t="shared" si="8"/>
        <v>16908.632000000001</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7774.0199999999995</v>
      </c>
      <c r="D403" s="1">
        <f>'PR-RAS'!E408</f>
        <v>88889.700000000012</v>
      </c>
      <c r="E403" s="1">
        <v>0</v>
      </c>
      <c r="F403" s="1">
        <v>0</v>
      </c>
      <c r="G403" s="2">
        <f t="shared" si="8"/>
        <v>74592.47484000001</v>
      </c>
      <c r="H403" s="2">
        <f t="shared" si="9"/>
        <v>0.31999999998788553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783782.9</v>
      </c>
      <c r="D407" s="1">
        <f>'PR-RAS'!E412</f>
        <v>1026294.1900000002</v>
      </c>
      <c r="E407" s="1">
        <v>0</v>
      </c>
      <c r="F407" s="1">
        <v>0</v>
      </c>
      <c r="G407" s="2">
        <f t="shared" si="8"/>
        <v>1151566.7396800001</v>
      </c>
      <c r="H407" s="2">
        <f t="shared" si="9"/>
        <v>0.29000000015366822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753456.2</v>
      </c>
      <c r="D408" s="1">
        <f>'PR-RAS'!E413</f>
        <v>1029784.6000000001</v>
      </c>
      <c r="E408" s="1">
        <v>0</v>
      </c>
      <c r="F408" s="1">
        <v>0</v>
      </c>
      <c r="G408" s="2">
        <f t="shared" si="8"/>
        <v>1144901.3378000001</v>
      </c>
      <c r="H408" s="2">
        <f t="shared" si="9"/>
        <v>0.59999999986030161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30326.70000000007</v>
      </c>
      <c r="D409" s="1">
        <f>'PR-RAS'!E414</f>
        <v>0</v>
      </c>
      <c r="E409" s="1">
        <v>0</v>
      </c>
      <c r="F409" s="1">
        <v>0</v>
      </c>
      <c r="G409" s="2">
        <f t="shared" si="8"/>
        <v>12373.293600000028</v>
      </c>
      <c r="H409" s="2">
        <f t="shared" si="9"/>
        <v>0.29999999993015081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3490.4099999999162</v>
      </c>
      <c r="E410" s="1">
        <v>0</v>
      </c>
      <c r="F410" s="1">
        <v>0</v>
      </c>
      <c r="G410" s="2">
        <f t="shared" si="8"/>
        <v>2855.1553799999315</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4079.7</v>
      </c>
      <c r="E411" s="1">
        <v>0</v>
      </c>
      <c r="F411" s="1">
        <v>0</v>
      </c>
      <c r="G411" s="2">
        <f t="shared" si="8"/>
        <v>3345.3539999999998</v>
      </c>
      <c r="H411" s="2">
        <f t="shared" si="9"/>
        <v>0.3000000000001819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26247</v>
      </c>
      <c r="D412" s="1">
        <f>'PR-RAS'!E417</f>
        <v>0</v>
      </c>
      <c r="E412" s="1">
        <v>0</v>
      </c>
      <c r="F412" s="1">
        <v>0</v>
      </c>
      <c r="G412" s="2">
        <f t="shared" si="8"/>
        <v>10787.517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43.93</v>
      </c>
      <c r="D413" s="1">
        <f>'PR-RAS'!E418</f>
        <v>154.71</v>
      </c>
      <c r="E413" s="1">
        <v>0</v>
      </c>
      <c r="F413" s="1">
        <v>0</v>
      </c>
      <c r="G413" s="2">
        <f t="shared" si="8"/>
        <v>145.58019999999999</v>
      </c>
      <c r="H413" s="2">
        <f t="shared" si="9"/>
        <v>0.35999999999999233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783782.9</v>
      </c>
      <c r="D633" s="1">
        <f>'PR-RAS'!E639</f>
        <v>1026294.1900000002</v>
      </c>
      <c r="E633" s="1">
        <v>0</v>
      </c>
      <c r="F633" s="1">
        <v>0</v>
      </c>
      <c r="G633" s="2">
        <f t="shared" si="10"/>
        <v>1792586.6489600001</v>
      </c>
      <c r="H633" s="2">
        <f t="shared" si="11"/>
        <v>0.29000000015366822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753456.2</v>
      </c>
      <c r="D634" s="1">
        <f>'PR-RAS'!E640</f>
        <v>1029784.6000000001</v>
      </c>
      <c r="E634" s="1">
        <v>0</v>
      </c>
      <c r="F634" s="1">
        <v>0</v>
      </c>
      <c r="G634" s="2">
        <f t="shared" si="10"/>
        <v>1780645.0782000003</v>
      </c>
      <c r="H634" s="2">
        <f t="shared" si="11"/>
        <v>0.59999999986030161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30326.70000000007</v>
      </c>
      <c r="D635" s="1">
        <f>'PR-RAS'!E641</f>
        <v>0</v>
      </c>
      <c r="E635" s="1">
        <v>0</v>
      </c>
      <c r="F635" s="1">
        <v>0</v>
      </c>
      <c r="G635" s="2">
        <f t="shared" si="10"/>
        <v>19227.127800000046</v>
      </c>
      <c r="H635" s="2">
        <f t="shared" si="11"/>
        <v>0.29999999993015081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3490.4099999999162</v>
      </c>
      <c r="E636" s="1">
        <v>0</v>
      </c>
      <c r="F636" s="1">
        <v>0</v>
      </c>
      <c r="G636" s="2">
        <f t="shared" si="10"/>
        <v>4432.8206999998938</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4079.7</v>
      </c>
      <c r="E637" s="1">
        <v>0</v>
      </c>
      <c r="F637" s="1">
        <v>0</v>
      </c>
      <c r="G637" s="2">
        <f t="shared" si="10"/>
        <v>5189.3783999999996</v>
      </c>
      <c r="H637" s="2">
        <f t="shared" si="11"/>
        <v>0.3000000000001819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26247</v>
      </c>
      <c r="D638" s="1">
        <f>'PR-RAS'!E644</f>
        <v>0</v>
      </c>
      <c r="E638" s="1">
        <v>0</v>
      </c>
      <c r="F638" s="1">
        <v>0</v>
      </c>
      <c r="G638" s="2">
        <f t="shared" si="10"/>
        <v>16719.339</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4079.7000000000698</v>
      </c>
      <c r="D639" s="1">
        <f>'PR-RAS'!E645</f>
        <v>589.29000000008364</v>
      </c>
      <c r="E639" s="1">
        <v>0</v>
      </c>
      <c r="F639" s="1">
        <v>0</v>
      </c>
      <c r="G639" s="2">
        <f t="shared" si="10"/>
        <v>3354.7826400001513</v>
      </c>
      <c r="H639" s="2">
        <f t="shared" si="11"/>
        <v>0.59000000001378794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26570.55</v>
      </c>
      <c r="D643" s="1">
        <f>'PR-RAS'!E650</f>
        <v>43000.33</v>
      </c>
      <c r="E643" s="1">
        <v>0</v>
      </c>
      <c r="F643" s="1">
        <v>0</v>
      </c>
      <c r="G643" s="2">
        <f t="shared" si="10"/>
        <v>72270.716820000001</v>
      </c>
      <c r="H643" s="2">
        <f t="shared" si="11"/>
        <v>0.78000000000247383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26570.55</v>
      </c>
      <c r="D644" s="1">
        <f>'PR-RAS'!E651</f>
        <v>43000.33</v>
      </c>
      <c r="E644" s="1">
        <v>0</v>
      </c>
      <c r="F644" s="1">
        <v>0</v>
      </c>
      <c r="G644" s="2">
        <f t="shared" si="10"/>
        <v>72383.288030000011</v>
      </c>
      <c r="H644" s="2">
        <f t="shared" si="11"/>
        <v>0.78000000000247383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32</v>
      </c>
      <c r="D649" s="1">
        <f>'PR-RAS'!E656</f>
        <v>31</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672736.04</v>
      </c>
      <c r="D668" s="1">
        <f>'PR-RAS'!E675</f>
        <v>863484.38</v>
      </c>
      <c r="E668" s="1">
        <v>0</v>
      </c>
      <c r="F668" s="1">
        <v>0</v>
      </c>
      <c r="G668" s="2">
        <f t="shared" si="10"/>
        <v>1600603.1015999999</v>
      </c>
      <c r="H668" s="2">
        <f t="shared" si="11"/>
        <v>0.42000000004190952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5737.18</v>
      </c>
      <c r="D669" s="1">
        <f>'PR-RAS'!E676</f>
        <v>7341.58</v>
      </c>
      <c r="E669" s="1">
        <v>0</v>
      </c>
      <c r="F669" s="1">
        <v>0</v>
      </c>
      <c r="G669" s="2">
        <f t="shared" si="10"/>
        <v>13640.787120000001</v>
      </c>
      <c r="H669" s="2">
        <f t="shared" si="11"/>
        <v>0.6000000000003638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948.96</v>
      </c>
      <c r="D670" s="1">
        <f>'PR-RAS'!E677</f>
        <v>1758.81</v>
      </c>
      <c r="E670" s="1">
        <v>0</v>
      </c>
      <c r="F670" s="1">
        <v>0</v>
      </c>
      <c r="G670" s="2">
        <f t="shared" si="10"/>
        <v>2988.1420200000002</v>
      </c>
      <c r="H670" s="2">
        <f t="shared" si="11"/>
        <v>0.23000000000001819</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1662.52</v>
      </c>
      <c r="D671" s="1">
        <f>'PR-RAS'!E678</f>
        <v>20149.849999999999</v>
      </c>
      <c r="E671" s="1">
        <v>0</v>
      </c>
      <c r="F671" s="1">
        <v>0</v>
      </c>
      <c r="G671" s="2">
        <f t="shared" si="10"/>
        <v>28114.687399999999</v>
      </c>
      <c r="H671" s="2">
        <f t="shared" si="11"/>
        <v>0.63000000000147338</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3317.86</v>
      </c>
      <c r="D703" s="1">
        <f>'PR-RAS'!E710</f>
        <v>2874.13</v>
      </c>
      <c r="E703" s="1">
        <v>0</v>
      </c>
      <c r="F703" s="1">
        <v>0</v>
      </c>
      <c r="G703" s="2">
        <f t="shared" si="10"/>
        <v>6364.4162400000005</v>
      </c>
      <c r="H703" s="2">
        <f t="shared" si="11"/>
        <v>0.26999999999998181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476.94</v>
      </c>
      <c r="D710" s="1">
        <f>'PR-RAS'!E717</f>
        <v>882.88</v>
      </c>
      <c r="E710" s="1">
        <v>0</v>
      </c>
      <c r="F710" s="1">
        <v>0</v>
      </c>
      <c r="G710" s="2">
        <f t="shared" si="10"/>
        <v>1590.0742999999998</v>
      </c>
      <c r="H710" s="2">
        <f t="shared" si="11"/>
        <v>0.18000000000000682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24619.33</v>
      </c>
      <c r="D711" s="1">
        <f>'PR-RAS'!E718</f>
        <v>25187.75</v>
      </c>
      <c r="E711" s="1">
        <v>0</v>
      </c>
      <c r="F711" s="1">
        <v>0</v>
      </c>
      <c r="G711" s="2">
        <f t="shared" si="10"/>
        <v>53246.329299999998</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1060.48</v>
      </c>
      <c r="D713" s="1">
        <f>'PR-RAS'!E720</f>
        <v>1459.32</v>
      </c>
      <c r="E713" s="1">
        <v>0</v>
      </c>
      <c r="F713" s="1">
        <v>0</v>
      </c>
      <c r="G713" s="2">
        <f t="shared" si="10"/>
        <v>2833.1334399999996</v>
      </c>
      <c r="H713" s="2">
        <f t="shared" si="11"/>
        <v>0.79999999999995453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2229.29</v>
      </c>
      <c r="D715" s="1">
        <f>'PR-RAS'!E722</f>
        <v>1817.57</v>
      </c>
      <c r="E715" s="1">
        <v>0</v>
      </c>
      <c r="F715" s="1">
        <v>0</v>
      </c>
      <c r="G715" s="2">
        <f t="shared" si="10"/>
        <v>4187.2030199999999</v>
      </c>
      <c r="H715" s="2">
        <f t="shared" si="11"/>
        <v>0.72000000000002728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6278</v>
      </c>
      <c r="D821" s="1">
        <f>'PR-RAS'!E828</f>
        <v>7394.98</v>
      </c>
      <c r="E821" s="1">
        <v>0</v>
      </c>
      <c r="F821" s="1">
        <v>0</v>
      </c>
      <c r="G821" s="2">
        <f t="shared" si="18"/>
        <v>17275.727199999998</v>
      </c>
      <c r="H821" s="2">
        <f t="shared" si="19"/>
        <v>2.0000000000436557E-2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661318.2699999999</v>
      </c>
      <c r="D984" s="6">
        <f>BILANCA!E6</f>
        <v>724156.67</v>
      </c>
      <c r="E984" s="6">
        <v>0</v>
      </c>
      <c r="F984" s="6">
        <v>0</v>
      </c>
      <c r="G984" s="7">
        <f t="shared" ref="G984:G1241" si="22">B984/1000*C984+B984/500*D984</f>
        <v>2109.6316099999999</v>
      </c>
      <c r="H984" s="7">
        <f t="shared" si="19"/>
        <v>0.59999999986030161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649166.91999999993</v>
      </c>
      <c r="D985" s="1">
        <f>BILANCA!E7</f>
        <v>715342.52</v>
      </c>
      <c r="E985" s="1">
        <v>0</v>
      </c>
      <c r="F985" s="1">
        <v>0</v>
      </c>
      <c r="G985" s="2">
        <f t="shared" si="22"/>
        <v>4159.7039199999999</v>
      </c>
      <c r="H985" s="2">
        <f t="shared" si="19"/>
        <v>0.56000000005587935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25524.69</v>
      </c>
      <c r="D986" s="1">
        <f>BILANCA!E8</f>
        <v>25524.69</v>
      </c>
      <c r="E986" s="1">
        <v>0</v>
      </c>
      <c r="F986" s="1">
        <v>0</v>
      </c>
      <c r="G986" s="2">
        <f t="shared" si="22"/>
        <v>229.72220999999996</v>
      </c>
      <c r="H986" s="2">
        <f t="shared" si="19"/>
        <v>0.62000000000261934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25524.69</v>
      </c>
      <c r="D987" s="1">
        <f>BILANCA!E9</f>
        <v>25524.69</v>
      </c>
      <c r="E987" s="1">
        <v>0</v>
      </c>
      <c r="F987" s="1">
        <v>0</v>
      </c>
      <c r="G987" s="2">
        <f t="shared" si="22"/>
        <v>306.29628000000002</v>
      </c>
      <c r="H987" s="2">
        <f t="shared" si="19"/>
        <v>0.62000000000261934</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623642.23</v>
      </c>
      <c r="D990" s="1">
        <f>BILANCA!E12</f>
        <v>689817.83000000007</v>
      </c>
      <c r="E990" s="1">
        <v>0</v>
      </c>
      <c r="F990" s="1">
        <v>0</v>
      </c>
      <c r="G990" s="2">
        <f t="shared" si="22"/>
        <v>14022.945230000001</v>
      </c>
      <c r="H990" s="2">
        <f t="shared" si="19"/>
        <v>0.39999999990686774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525925.21</v>
      </c>
      <c r="D991" s="1">
        <f>BILANCA!E13</f>
        <v>591062.93000000005</v>
      </c>
      <c r="E991" s="1">
        <v>0</v>
      </c>
      <c r="F991" s="1">
        <v>0</v>
      </c>
      <c r="G991" s="2">
        <f t="shared" si="22"/>
        <v>13664.40856</v>
      </c>
      <c r="H991" s="2">
        <f t="shared" si="19"/>
        <v>0.27999999991152436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22734.2</v>
      </c>
      <c r="D992" s="1">
        <f>BILANCA!E14</f>
        <v>22734.2</v>
      </c>
      <c r="E992" s="1">
        <v>0</v>
      </c>
      <c r="F992" s="1">
        <v>0</v>
      </c>
      <c r="G992" s="2">
        <f t="shared" si="22"/>
        <v>613.82339999999999</v>
      </c>
      <c r="H992" s="2">
        <f t="shared" si="19"/>
        <v>0.40000000000145519</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1371862.7</v>
      </c>
      <c r="D993" s="1">
        <f>BILANCA!E15</f>
        <v>1454551.21</v>
      </c>
      <c r="E993" s="1">
        <v>0</v>
      </c>
      <c r="F993" s="1">
        <v>0</v>
      </c>
      <c r="G993" s="2">
        <f t="shared" si="22"/>
        <v>42809.6512</v>
      </c>
      <c r="H993" s="2">
        <f t="shared" si="19"/>
        <v>0.51000000000931323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660.59</v>
      </c>
      <c r="D995" s="1">
        <f>BILANCA!E17</f>
        <v>660.59</v>
      </c>
      <c r="E995" s="1">
        <v>0</v>
      </c>
      <c r="F995" s="1">
        <v>0</v>
      </c>
      <c r="G995" s="2">
        <f t="shared" si="22"/>
        <v>23.78124</v>
      </c>
      <c r="H995" s="2">
        <f t="shared" si="19"/>
        <v>0.81999999999993634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869332.28</v>
      </c>
      <c r="D996" s="1">
        <f>BILANCA!E18</f>
        <v>886883.07</v>
      </c>
      <c r="E996" s="1">
        <v>0</v>
      </c>
      <c r="F996" s="1">
        <v>0</v>
      </c>
      <c r="G996" s="2">
        <f t="shared" si="22"/>
        <v>34360.279459999998</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34720.99000000002</v>
      </c>
      <c r="D997" s="1">
        <f>BILANCA!E19</f>
        <v>33233.53</v>
      </c>
      <c r="E997" s="1">
        <v>0</v>
      </c>
      <c r="F997" s="1">
        <v>0</v>
      </c>
      <c r="G997" s="2">
        <f t="shared" si="22"/>
        <v>1416.6327000000001</v>
      </c>
      <c r="H997" s="2">
        <f t="shared" si="19"/>
        <v>0.47999999998137355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88939.91</v>
      </c>
      <c r="D998" s="1">
        <f>BILANCA!E20</f>
        <v>83483.11</v>
      </c>
      <c r="E998" s="1">
        <v>0</v>
      </c>
      <c r="F998" s="1">
        <v>0</v>
      </c>
      <c r="G998" s="2">
        <f t="shared" si="22"/>
        <v>3838.59195</v>
      </c>
      <c r="H998" s="2">
        <f t="shared" si="19"/>
        <v>0.19999999999708962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5618.52</v>
      </c>
      <c r="D999" s="1">
        <f>BILANCA!E21</f>
        <v>5374.31</v>
      </c>
      <c r="E999" s="1">
        <v>0</v>
      </c>
      <c r="F999" s="1">
        <v>0</v>
      </c>
      <c r="G999" s="2">
        <f t="shared" si="22"/>
        <v>261.87423999999999</v>
      </c>
      <c r="H999" s="2">
        <f t="shared" si="19"/>
        <v>0.78999999999996362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31165.58</v>
      </c>
      <c r="D1000" s="1">
        <f>BILANCA!E22</f>
        <v>31708.400000000001</v>
      </c>
      <c r="E1000" s="1">
        <v>0</v>
      </c>
      <c r="F1000" s="1">
        <v>0</v>
      </c>
      <c r="G1000" s="2">
        <f t="shared" si="22"/>
        <v>1607.9004600000003</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9739.41</v>
      </c>
      <c r="D1002" s="1">
        <f>BILANCA!E24</f>
        <v>9280.86</v>
      </c>
      <c r="E1002" s="1">
        <v>0</v>
      </c>
      <c r="F1002" s="1">
        <v>0</v>
      </c>
      <c r="G1002" s="2">
        <f t="shared" si="22"/>
        <v>537.72146999999995</v>
      </c>
      <c r="H1002" s="2">
        <f t="shared" si="19"/>
        <v>0.5499999999992724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27127.77</v>
      </c>
      <c r="D1003" s="1">
        <f>BILANCA!E25</f>
        <v>26922.2</v>
      </c>
      <c r="E1003" s="1">
        <v>0</v>
      </c>
      <c r="F1003" s="1">
        <v>0</v>
      </c>
      <c r="G1003" s="2">
        <f t="shared" si="22"/>
        <v>1619.4434000000001</v>
      </c>
      <c r="H1003" s="2">
        <f t="shared" si="19"/>
        <v>0.43000000000029104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26833.41</v>
      </c>
      <c r="D1004" s="1">
        <f>BILANCA!E26</f>
        <v>35020.910000000003</v>
      </c>
      <c r="E1004" s="1">
        <v>0</v>
      </c>
      <c r="F1004" s="1">
        <v>0</v>
      </c>
      <c r="G1004" s="2">
        <f t="shared" si="22"/>
        <v>2034.3798300000003</v>
      </c>
      <c r="H1004" s="2">
        <f t="shared" si="19"/>
        <v>0.49999999999636202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154703.60999999999</v>
      </c>
      <c r="D1006" s="1">
        <f>BILANCA!E28</f>
        <v>158556.26</v>
      </c>
      <c r="E1006" s="1">
        <v>0</v>
      </c>
      <c r="F1006" s="1">
        <v>0</v>
      </c>
      <c r="G1006" s="2">
        <f t="shared" si="22"/>
        <v>10851.770990000001</v>
      </c>
      <c r="H1006" s="2">
        <f t="shared" si="19"/>
        <v>0.65000000002328306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62996.03</v>
      </c>
      <c r="D1013" s="1">
        <f>BILANCA!E35</f>
        <v>65521.369999999995</v>
      </c>
      <c r="E1013" s="1">
        <v>0</v>
      </c>
      <c r="F1013" s="1">
        <v>0</v>
      </c>
      <c r="G1013" s="2">
        <f t="shared" si="22"/>
        <v>5821.1630999999998</v>
      </c>
      <c r="H1013" s="2">
        <f t="shared" si="19"/>
        <v>0.39999999999417923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56306.93</v>
      </c>
      <c r="D1014" s="1">
        <f>BILANCA!E36</f>
        <v>58832.27</v>
      </c>
      <c r="E1014" s="1">
        <v>0</v>
      </c>
      <c r="F1014" s="1">
        <v>0</v>
      </c>
      <c r="G1014" s="2">
        <f t="shared" si="22"/>
        <v>5393.1155699999999</v>
      </c>
      <c r="H1014" s="2">
        <f t="shared" si="19"/>
        <v>0.33999999999650754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6689.1</v>
      </c>
      <c r="D1015" s="1">
        <f>BILANCA!E37</f>
        <v>6689.1</v>
      </c>
      <c r="E1015" s="1">
        <v>0</v>
      </c>
      <c r="F1015" s="1">
        <v>0</v>
      </c>
      <c r="G1015" s="2">
        <f t="shared" si="22"/>
        <v>642.1536000000001</v>
      </c>
      <c r="H1015" s="2">
        <f t="shared" si="19"/>
        <v>0.2000000000007276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22950.01</v>
      </c>
      <c r="D1032" s="1">
        <f>BILANCA!E54</f>
        <v>21704.94</v>
      </c>
      <c r="E1032" s="1">
        <v>0</v>
      </c>
      <c r="F1032" s="1">
        <v>0</v>
      </c>
      <c r="G1032" s="2">
        <f t="shared" si="22"/>
        <v>3251.6346100000001</v>
      </c>
      <c r="H1032" s="2">
        <f t="shared" si="19"/>
        <v>6.9999999999708962E-2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22950.01</v>
      </c>
      <c r="D1033" s="1">
        <f>BILANCA!E55</f>
        <v>21704.94</v>
      </c>
      <c r="E1033" s="1">
        <v>0</v>
      </c>
      <c r="F1033" s="1">
        <v>0</v>
      </c>
      <c r="G1033" s="2">
        <f t="shared" si="22"/>
        <v>3317.9944999999998</v>
      </c>
      <c r="H1033" s="2">
        <f t="shared" si="19"/>
        <v>6.9999999999708962E-2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12151.35</v>
      </c>
      <c r="D1046" s="1">
        <f>BILANCA!E68</f>
        <v>8814.15</v>
      </c>
      <c r="E1046" s="1">
        <v>0</v>
      </c>
      <c r="F1046" s="1">
        <v>0</v>
      </c>
      <c r="G1046" s="2">
        <f t="shared" si="22"/>
        <v>1876.1179499999998</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767.69</v>
      </c>
      <c r="D1056" s="1">
        <f>BILANCA!E78</f>
        <v>1805.04</v>
      </c>
      <c r="E1056" s="1">
        <v>0</v>
      </c>
      <c r="F1056" s="1">
        <v>0</v>
      </c>
      <c r="G1056" s="2">
        <f t="shared" si="22"/>
        <v>319.57720999999992</v>
      </c>
      <c r="H1056" s="2">
        <f t="shared" si="19"/>
        <v>0.34999999999990905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767.69</v>
      </c>
      <c r="D1064" s="1">
        <f>BILANCA!E86</f>
        <v>1805.04</v>
      </c>
      <c r="E1064" s="1">
        <v>0</v>
      </c>
      <c r="F1064" s="1">
        <v>0</v>
      </c>
      <c r="G1064" s="2">
        <f t="shared" si="22"/>
        <v>354.59936999999996</v>
      </c>
      <c r="H1064" s="2">
        <f t="shared" si="19"/>
        <v>0.34999999999990905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11383.66</v>
      </c>
      <c r="D1124" s="1">
        <f>BILANCA!E146</f>
        <v>7009.11</v>
      </c>
      <c r="E1124" s="1">
        <v>0</v>
      </c>
      <c r="F1124" s="1">
        <v>0</v>
      </c>
      <c r="G1124" s="2">
        <f t="shared" si="22"/>
        <v>3581.6650799999998</v>
      </c>
      <c r="H1124" s="2">
        <f t="shared" si="23"/>
        <v>0.4499999999998181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27.93</v>
      </c>
      <c r="D1137" s="1">
        <f>BILANCA!E159</f>
        <v>115.71</v>
      </c>
      <c r="E1137" s="1">
        <v>0</v>
      </c>
      <c r="F1137" s="1">
        <v>0</v>
      </c>
      <c r="G1137" s="2">
        <f t="shared" si="22"/>
        <v>39.939900000000002</v>
      </c>
      <c r="H1137" s="2">
        <f t="shared" si="23"/>
        <v>0.36000000000000654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16</v>
      </c>
      <c r="D1138" s="1">
        <f>BILANCA!E160</f>
        <v>39</v>
      </c>
      <c r="E1138" s="1">
        <v>0</v>
      </c>
      <c r="F1138" s="1">
        <v>0</v>
      </c>
      <c r="G1138" s="2">
        <f t="shared" si="22"/>
        <v>14.57</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11339.73</v>
      </c>
      <c r="D1139" s="1">
        <f>BILANCA!E161</f>
        <v>6854.4</v>
      </c>
      <c r="E1139" s="1">
        <v>0</v>
      </c>
      <c r="F1139" s="1">
        <v>0</v>
      </c>
      <c r="G1139" s="2">
        <f t="shared" si="22"/>
        <v>3907.5706799999998</v>
      </c>
      <c r="H1139" s="2">
        <f t="shared" si="23"/>
        <v>0.67000000000007276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661318.27</v>
      </c>
      <c r="D1152" s="1">
        <f>BILANCA!E175</f>
        <v>724156.67</v>
      </c>
      <c r="E1152" s="1">
        <v>0</v>
      </c>
      <c r="F1152" s="1">
        <v>0</v>
      </c>
      <c r="G1152" s="2">
        <f t="shared" si="22"/>
        <v>356527.74209000007</v>
      </c>
      <c r="H1152" s="2">
        <f t="shared" si="23"/>
        <v>0.59999999997671694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8027.7199999999993</v>
      </c>
      <c r="D1153" s="1">
        <f>BILANCA!E176</f>
        <v>8070.15</v>
      </c>
      <c r="E1153" s="1">
        <v>0</v>
      </c>
      <c r="F1153" s="1">
        <v>0</v>
      </c>
      <c r="G1153" s="2">
        <f t="shared" si="22"/>
        <v>4108.5634</v>
      </c>
      <c r="H1153" s="2">
        <f t="shared" si="23"/>
        <v>0.43000000000029104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8027.7199999999993</v>
      </c>
      <c r="D1154" s="1">
        <f>BILANCA!E177</f>
        <v>7707.65</v>
      </c>
      <c r="E1154" s="1">
        <v>0</v>
      </c>
      <c r="F1154" s="1">
        <v>0</v>
      </c>
      <c r="G1154" s="2">
        <f t="shared" si="22"/>
        <v>4008.7564200000002</v>
      </c>
      <c r="H1154" s="2">
        <f t="shared" si="23"/>
        <v>0.63000000000101863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7260.03</v>
      </c>
      <c r="D1156" s="1">
        <f>BILANCA!E179</f>
        <v>5902.61</v>
      </c>
      <c r="E1156" s="1">
        <v>0</v>
      </c>
      <c r="F1156" s="1">
        <v>0</v>
      </c>
      <c r="G1156" s="2">
        <f t="shared" si="22"/>
        <v>3298.2882499999996</v>
      </c>
      <c r="H1156" s="2">
        <f t="shared" si="23"/>
        <v>0.42000000000007276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767.69</v>
      </c>
      <c r="D1165" s="1">
        <f>BILANCA!E188</f>
        <v>1805.04</v>
      </c>
      <c r="E1165" s="1">
        <v>0</v>
      </c>
      <c r="F1165" s="1">
        <v>0</v>
      </c>
      <c r="G1165" s="2">
        <f t="shared" si="22"/>
        <v>796.75414000000001</v>
      </c>
      <c r="H1165" s="2">
        <f t="shared" si="23"/>
        <v>0.34999999999990905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362.5</v>
      </c>
      <c r="E1166" s="1">
        <v>0</v>
      </c>
      <c r="F1166" s="1">
        <v>0</v>
      </c>
      <c r="G1166" s="2">
        <f t="shared" si="22"/>
        <v>132.67499999999998</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653290.55000000005</v>
      </c>
      <c r="D1214" s="1">
        <f>BILANCA!E237</f>
        <v>716086.52</v>
      </c>
      <c r="E1214" s="1">
        <v>0</v>
      </c>
      <c r="F1214" s="1">
        <v>0</v>
      </c>
      <c r="G1214" s="2">
        <f t="shared" si="22"/>
        <v>481742.08929000003</v>
      </c>
      <c r="H1214" s="2">
        <f t="shared" si="23"/>
        <v>0.92999999993480742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649166.92000000004</v>
      </c>
      <c r="D1215" s="1">
        <f>BILANCA!E238</f>
        <v>715342.52</v>
      </c>
      <c r="E1215" s="1">
        <v>0</v>
      </c>
      <c r="F1215" s="1">
        <v>0</v>
      </c>
      <c r="G1215" s="2">
        <f t="shared" si="22"/>
        <v>482525.65472000005</v>
      </c>
      <c r="H1215" s="2">
        <f t="shared" si="23"/>
        <v>0.55999999993946403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649166.92000000004</v>
      </c>
      <c r="D1216" s="1">
        <f>BILANCA!E239</f>
        <v>715342.52</v>
      </c>
      <c r="E1216" s="1">
        <v>0</v>
      </c>
      <c r="F1216" s="1">
        <v>0</v>
      </c>
      <c r="G1216" s="2">
        <f t="shared" si="22"/>
        <v>484605.50668000011</v>
      </c>
      <c r="H1216" s="2">
        <f t="shared" si="23"/>
        <v>0.55999999993946403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632182.02</v>
      </c>
      <c r="D1217" s="1">
        <f>BILANCA!E240</f>
        <v>698278.62</v>
      </c>
      <c r="E1217" s="1">
        <v>0</v>
      </c>
      <c r="F1217" s="1">
        <v>0</v>
      </c>
      <c r="G1217" s="2">
        <f t="shared" si="22"/>
        <v>474724.98684000003</v>
      </c>
      <c r="H1217" s="2">
        <f t="shared" si="23"/>
        <v>0.40000000002328306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16984.900000000001</v>
      </c>
      <c r="D1218" s="1">
        <f>BILANCA!E241</f>
        <v>17063.900000000001</v>
      </c>
      <c r="E1218" s="1">
        <v>0</v>
      </c>
      <c r="F1218" s="1">
        <v>0</v>
      </c>
      <c r="G1218" s="2">
        <f t="shared" si="22"/>
        <v>12011.4845</v>
      </c>
      <c r="H1218" s="2">
        <f t="shared" si="23"/>
        <v>0.19999999999708962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4079.7</v>
      </c>
      <c r="D1222" s="1">
        <f>BILANCA!E245</f>
        <v>589.29</v>
      </c>
      <c r="E1222" s="1">
        <v>0</v>
      </c>
      <c r="F1222" s="1">
        <v>0</v>
      </c>
      <c r="G1222" s="2">
        <f t="shared" si="22"/>
        <v>1256.72892</v>
      </c>
      <c r="H1222" s="2">
        <f t="shared" si="23"/>
        <v>0.59000000000014552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4079.7</v>
      </c>
      <c r="D1223" s="1">
        <f>BILANCA!E246</f>
        <v>589.29</v>
      </c>
      <c r="E1223" s="1">
        <v>0</v>
      </c>
      <c r="F1223" s="1">
        <v>0</v>
      </c>
      <c r="G1223" s="2">
        <f t="shared" si="22"/>
        <v>1261.9872</v>
      </c>
      <c r="H1223" s="2">
        <f t="shared" si="23"/>
        <v>0.59000000000014552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4079.7</v>
      </c>
      <c r="D1224" s="1">
        <f>BILANCA!E247</f>
        <v>589.29</v>
      </c>
      <c r="E1224" s="1">
        <v>0</v>
      </c>
      <c r="F1224" s="1">
        <v>0</v>
      </c>
      <c r="G1224" s="2">
        <f t="shared" si="22"/>
        <v>1267.24548</v>
      </c>
      <c r="H1224" s="2">
        <f t="shared" si="23"/>
        <v>0.59000000000014552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43.93</v>
      </c>
      <c r="D1232" s="1">
        <f>BILANCA!E255</f>
        <v>154.71</v>
      </c>
      <c r="E1232" s="1">
        <v>0</v>
      </c>
      <c r="F1232" s="1">
        <v>0</v>
      </c>
      <c r="G1232" s="2">
        <f t="shared" si="22"/>
        <v>87.98415</v>
      </c>
      <c r="H1232" s="2">
        <f t="shared" si="23"/>
        <v>0.35999999999999233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22961.22</v>
      </c>
      <c r="D1236" s="1">
        <f>BILANCA!E259</f>
        <v>22961.22</v>
      </c>
      <c r="E1236" s="1">
        <v>0</v>
      </c>
      <c r="F1236" s="1">
        <v>0</v>
      </c>
      <c r="G1236" s="2">
        <f t="shared" si="22"/>
        <v>17427.565980000003</v>
      </c>
      <c r="H1236" s="2">
        <f t="shared" si="23"/>
        <v>0.44000000000232831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22961.22</v>
      </c>
      <c r="D1237" s="1">
        <f>BILANCA!E260</f>
        <v>22961.22</v>
      </c>
      <c r="E1237" s="1">
        <v>0</v>
      </c>
      <c r="F1237" s="1">
        <v>0</v>
      </c>
      <c r="G1237" s="2">
        <f t="shared" si="22"/>
        <v>17496.449639999999</v>
      </c>
      <c r="H1237" s="2">
        <f t="shared" si="23"/>
        <v>0.44000000000232831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11383.66</v>
      </c>
      <c r="D1241" s="1">
        <f>BILANCA!E265</f>
        <v>7009.11</v>
      </c>
      <c r="E1241" s="1">
        <v>0</v>
      </c>
      <c r="F1241" s="1">
        <v>0</v>
      </c>
      <c r="G1241" s="2">
        <f t="shared" si="22"/>
        <v>6553.6850400000003</v>
      </c>
      <c r="H1241" s="2">
        <f t="shared" si="23"/>
        <v>0.4499999999998181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767.69</v>
      </c>
      <c r="D1244" s="1">
        <f>BILANCA!E268</f>
        <v>1805.04</v>
      </c>
      <c r="E1244" s="1">
        <v>0</v>
      </c>
      <c r="F1244" s="1">
        <v>0</v>
      </c>
      <c r="G1244" s="2">
        <f t="shared" si="24"/>
        <v>1142.59797</v>
      </c>
      <c r="H1244" s="2">
        <f t="shared" si="23"/>
        <v>0.34999999999990905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11339.73</v>
      </c>
      <c r="D1262" s="1">
        <f>BILANCA!E286</f>
        <v>6854.4</v>
      </c>
      <c r="E1262" s="1">
        <v>0</v>
      </c>
      <c r="F1262" s="1">
        <v>0</v>
      </c>
      <c r="G1262" s="2">
        <f t="shared" si="24"/>
        <v>6988.5398700000005</v>
      </c>
      <c r="H1262" s="2">
        <f t="shared" si="23"/>
        <v>0.67000000000007276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8027.72</v>
      </c>
      <c r="D1264" s="1">
        <f>BILANCA!E288</f>
        <v>7707.65</v>
      </c>
      <c r="E1264" s="1">
        <v>0</v>
      </c>
      <c r="F1264" s="1">
        <v>0</v>
      </c>
      <c r="G1264" s="2">
        <f t="shared" si="24"/>
        <v>6587.4886200000001</v>
      </c>
      <c r="H1264" s="2">
        <f t="shared" si="23"/>
        <v>0.63000000000010914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362.5</v>
      </c>
      <c r="E1266" s="1">
        <v>0</v>
      </c>
      <c r="F1266" s="1">
        <v>0</v>
      </c>
      <c r="G1266" s="2">
        <f t="shared" si="24"/>
        <v>205.17499999999998</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767.69</v>
      </c>
      <c r="D1278" s="1">
        <f>BILANCA!E302</f>
        <v>1805.04</v>
      </c>
      <c r="E1278" s="1">
        <v>0</v>
      </c>
      <c r="F1278" s="1">
        <v>0</v>
      </c>
      <c r="G1278" s="2">
        <f t="shared" si="24"/>
        <v>1291.4421500000001</v>
      </c>
      <c r="H1278" s="2">
        <f t="shared" si="23"/>
        <v>0.34999999999990905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753456.2</v>
      </c>
      <c r="D1408" s="1">
        <f>'RAS-funkcijski'!E114</f>
        <v>1029784.6000000001</v>
      </c>
      <c r="E1408" s="1">
        <v>0</v>
      </c>
      <c r="F1408" s="1">
        <v>0</v>
      </c>
      <c r="G1408" s="2">
        <f t="shared" si="24"/>
        <v>309432.79399999999</v>
      </c>
      <c r="H1408" s="2">
        <f t="shared" si="27"/>
        <v>0.59999999986030161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713893.26</v>
      </c>
      <c r="D1409" s="1">
        <f>'RAS-funkcijski'!E115</f>
        <v>988701.79</v>
      </c>
      <c r="E1409" s="1">
        <v>0</v>
      </c>
      <c r="F1409" s="1">
        <v>0</v>
      </c>
      <c r="G1409" s="2">
        <f t="shared" si="24"/>
        <v>298733.94923999999</v>
      </c>
      <c r="H1409" s="2">
        <f t="shared" si="27"/>
        <v>0.46999999997206032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713893.26</v>
      </c>
      <c r="D1411" s="1">
        <f>'RAS-funkcijski'!E117</f>
        <v>988701.79</v>
      </c>
      <c r="E1411" s="1">
        <v>0</v>
      </c>
      <c r="F1411" s="1">
        <v>0</v>
      </c>
      <c r="G1411" s="2">
        <f t="shared" si="24"/>
        <v>304116.54292000004</v>
      </c>
      <c r="H1411" s="2">
        <f t="shared" si="27"/>
        <v>0.46999999997206032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39562.94</v>
      </c>
      <c r="D1420" s="1">
        <f>'RAS-funkcijski'!E126</f>
        <v>41082.81</v>
      </c>
      <c r="E1420" s="1">
        <v>0</v>
      </c>
      <c r="F1420" s="1">
        <v>0</v>
      </c>
      <c r="G1420" s="2">
        <f t="shared" si="24"/>
        <v>14850.884319999997</v>
      </c>
      <c r="H1420" s="2">
        <f t="shared" si="27"/>
        <v>0.25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753456.2</v>
      </c>
      <c r="D1435" s="13">
        <f>'RAS-funkcijski'!E141</f>
        <v>1029784.6000000001</v>
      </c>
      <c r="E1435" s="13">
        <v>0</v>
      </c>
      <c r="F1435" s="13">
        <v>0</v>
      </c>
      <c r="G1435" s="14">
        <f t="shared" si="24"/>
        <v>385384.47980000009</v>
      </c>
      <c r="H1435" s="14">
        <f t="shared" si="27"/>
        <v>0.59999999986030161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8266.5</v>
      </c>
      <c r="D1436" s="6">
        <f>'P-VRIO'!E5</f>
        <v>0</v>
      </c>
      <c r="E1436" s="6">
        <v>0</v>
      </c>
      <c r="F1436" s="6">
        <v>0</v>
      </c>
      <c r="G1436" s="7">
        <f t="shared" si="24"/>
        <v>8.2665000000000006</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8266.5</v>
      </c>
      <c r="D1453" s="1">
        <f>'P-VRIO'!E22</f>
        <v>0</v>
      </c>
      <c r="E1453" s="1">
        <v>0</v>
      </c>
      <c r="F1453" s="1">
        <v>0</v>
      </c>
      <c r="G1453" s="2">
        <f t="shared" si="24"/>
        <v>148.797</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8266.5</v>
      </c>
      <c r="D1454" s="1">
        <f>'P-VRIO'!E23</f>
        <v>0</v>
      </c>
      <c r="E1454" s="1">
        <v>0</v>
      </c>
      <c r="F1454" s="1">
        <v>0</v>
      </c>
      <c r="G1454" s="2">
        <f t="shared" si="24"/>
        <v>157.0635</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8266.5</v>
      </c>
      <c r="D1456" s="1">
        <f>'P-VRIO'!E25</f>
        <v>0</v>
      </c>
      <c r="E1456" s="1">
        <v>0</v>
      </c>
      <c r="F1456" s="1">
        <v>0</v>
      </c>
      <c r="G1456" s="2">
        <f t="shared" si="24"/>
        <v>173.59650000000002</v>
      </c>
      <c r="H1456" s="2">
        <f t="shared" si="27"/>
        <v>0.5</v>
      </c>
      <c r="I1456" s="10">
        <f t="shared" si="30"/>
        <v>86.79825000000001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8027.72</v>
      </c>
      <c r="D1480" s="6"/>
      <c r="E1480" s="6">
        <v>0</v>
      </c>
      <c r="F1480" s="6">
        <v>0</v>
      </c>
      <c r="G1480" s="7">
        <f t="shared" ref="G1480:G1580" si="34">B1480/1000*C1480</f>
        <v>8.0277200000000004</v>
      </c>
      <c r="H1480" s="7">
        <f t="shared" ref="H1480:H1580" si="35">ABS(C1480-ROUND(C1480,0))</f>
        <v>0.27999999999974534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1039988.2100000001</v>
      </c>
      <c r="D1481" s="1">
        <v>0</v>
      </c>
      <c r="E1481" s="1">
        <v>0</v>
      </c>
      <c r="F1481" s="1">
        <v>0</v>
      </c>
      <c r="G1481" s="2">
        <f t="shared" si="34"/>
        <v>2079.9764200000004</v>
      </c>
      <c r="H1481" s="2">
        <f t="shared" si="35"/>
        <v>0.21000000007916242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4669.3999999999996</v>
      </c>
      <c r="D1482" s="1">
        <v>0</v>
      </c>
      <c r="E1482" s="1">
        <v>0</v>
      </c>
      <c r="F1482" s="1">
        <v>0</v>
      </c>
      <c r="G1482" s="2">
        <f t="shared" si="34"/>
        <v>14.008199999999999</v>
      </c>
      <c r="H1482" s="2">
        <f t="shared" si="35"/>
        <v>0.3999999999996362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946429.1100000001</v>
      </c>
      <c r="D1483" s="1">
        <v>0</v>
      </c>
      <c r="E1483" s="1">
        <v>0</v>
      </c>
      <c r="F1483" s="1">
        <v>0</v>
      </c>
      <c r="G1483" s="2">
        <f t="shared" si="34"/>
        <v>3785.7164400000006</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819327.74</v>
      </c>
      <c r="D1484" s="1">
        <v>0</v>
      </c>
      <c r="E1484" s="1">
        <v>0</v>
      </c>
      <c r="F1484" s="1">
        <v>0</v>
      </c>
      <c r="G1484" s="2">
        <f t="shared" si="34"/>
        <v>4096.6387000000004</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118553.65</v>
      </c>
      <c r="D1485" s="1">
        <v>0</v>
      </c>
      <c r="E1485" s="1">
        <v>0</v>
      </c>
      <c r="F1485" s="1">
        <v>0</v>
      </c>
      <c r="G1485" s="2">
        <f t="shared" si="34"/>
        <v>711.32190000000003</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1.53</v>
      </c>
      <c r="D1486" s="1">
        <v>0</v>
      </c>
      <c r="E1486" s="1">
        <v>0</v>
      </c>
      <c r="F1486" s="1">
        <v>0</v>
      </c>
      <c r="G1486" s="2">
        <f t="shared" si="34"/>
        <v>1.0710000000000001E-2</v>
      </c>
      <c r="H1486" s="2">
        <f t="shared" si="35"/>
        <v>0.47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7394.98</v>
      </c>
      <c r="D1489" s="1">
        <v>0</v>
      </c>
      <c r="E1489" s="1">
        <v>0</v>
      </c>
      <c r="F1489" s="1">
        <v>0</v>
      </c>
      <c r="G1489" s="2">
        <f t="shared" si="34"/>
        <v>73.949799999999996</v>
      </c>
      <c r="H1489" s="2">
        <f t="shared" si="35"/>
        <v>2.0000000000436557E-2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286.39999999999998</v>
      </c>
      <c r="D1490" s="1">
        <v>0</v>
      </c>
      <c r="E1490" s="1">
        <v>0</v>
      </c>
      <c r="F1490" s="1">
        <v>0</v>
      </c>
      <c r="G1490" s="2">
        <f t="shared" si="34"/>
        <v>3.1503999999999994</v>
      </c>
      <c r="H1490" s="2">
        <f t="shared" si="35"/>
        <v>0.39999999999997726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864.81</v>
      </c>
      <c r="D1491" s="1">
        <v>0</v>
      </c>
      <c r="E1491" s="1">
        <v>0</v>
      </c>
      <c r="F1491" s="1">
        <v>0</v>
      </c>
      <c r="G1491" s="2">
        <f t="shared" si="34"/>
        <v>10.37772</v>
      </c>
      <c r="H1491" s="2">
        <f t="shared" si="35"/>
        <v>0.19000000000005457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88889.7</v>
      </c>
      <c r="D1492" s="1">
        <v>0</v>
      </c>
      <c r="E1492" s="1">
        <v>0</v>
      </c>
      <c r="F1492" s="1">
        <v>0</v>
      </c>
      <c r="G1492" s="2">
        <f t="shared" si="34"/>
        <v>1155.5661</v>
      </c>
      <c r="H1492" s="2">
        <f t="shared" si="35"/>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1039945.7800000001</v>
      </c>
      <c r="D1499" s="1">
        <v>0</v>
      </c>
      <c r="E1499" s="1">
        <v>0</v>
      </c>
      <c r="F1499" s="1">
        <v>0</v>
      </c>
      <c r="G1499" s="2">
        <f t="shared" si="34"/>
        <v>20798.915600000004</v>
      </c>
      <c r="H1499" s="2">
        <f t="shared" si="35"/>
        <v>0.219999999855645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3632.05</v>
      </c>
      <c r="D1500" s="1">
        <v>0</v>
      </c>
      <c r="E1500" s="1">
        <v>0</v>
      </c>
      <c r="F1500" s="1">
        <v>0</v>
      </c>
      <c r="G1500" s="2">
        <f t="shared" si="34"/>
        <v>76.273050000000012</v>
      </c>
      <c r="H1500" s="2">
        <f t="shared" si="35"/>
        <v>5.0000000000181899E-2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947786.53000000014</v>
      </c>
      <c r="D1501" s="1">
        <v>0</v>
      </c>
      <c r="E1501" s="1">
        <v>0</v>
      </c>
      <c r="F1501" s="1">
        <v>0</v>
      </c>
      <c r="G1501" s="2">
        <f t="shared" si="34"/>
        <v>20851.303660000001</v>
      </c>
      <c r="H1501" s="2">
        <f t="shared" si="35"/>
        <v>0.469999999855645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819327.74</v>
      </c>
      <c r="D1502" s="1">
        <v>0</v>
      </c>
      <c r="E1502" s="1">
        <v>0</v>
      </c>
      <c r="F1502" s="1">
        <v>0</v>
      </c>
      <c r="G1502" s="2">
        <f t="shared" si="34"/>
        <v>18844.53802</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119911.07</v>
      </c>
      <c r="D1503" s="1">
        <v>0</v>
      </c>
      <c r="E1503" s="1">
        <v>0</v>
      </c>
      <c r="F1503" s="1">
        <v>0</v>
      </c>
      <c r="G1503" s="2">
        <f t="shared" si="34"/>
        <v>2877.8656800000003</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1.53</v>
      </c>
      <c r="D1504" s="1">
        <v>0</v>
      </c>
      <c r="E1504" s="1">
        <v>0</v>
      </c>
      <c r="F1504" s="1">
        <v>0</v>
      </c>
      <c r="G1504" s="2">
        <f t="shared" si="34"/>
        <v>3.8250000000000006E-2</v>
      </c>
      <c r="H1504" s="2">
        <f t="shared" si="35"/>
        <v>0.47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7394.98</v>
      </c>
      <c r="D1507" s="1">
        <v>0</v>
      </c>
      <c r="E1507" s="1">
        <v>0</v>
      </c>
      <c r="F1507" s="1">
        <v>0</v>
      </c>
      <c r="G1507" s="2">
        <f t="shared" si="34"/>
        <v>207.05944</v>
      </c>
      <c r="H1507" s="2">
        <f t="shared" si="35"/>
        <v>2.0000000000436557E-2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286.39999999999998</v>
      </c>
      <c r="D1508" s="1">
        <v>0</v>
      </c>
      <c r="E1508" s="1">
        <v>0</v>
      </c>
      <c r="F1508" s="1">
        <v>0</v>
      </c>
      <c r="G1508" s="2">
        <f t="shared" si="34"/>
        <v>8.3056000000000001</v>
      </c>
      <c r="H1508" s="2">
        <f t="shared" si="35"/>
        <v>0.39999999999997726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864.81</v>
      </c>
      <c r="D1509" s="1">
        <v>0</v>
      </c>
      <c r="E1509" s="1">
        <v>0</v>
      </c>
      <c r="F1509" s="1">
        <v>0</v>
      </c>
      <c r="G1509" s="2">
        <f t="shared" si="34"/>
        <v>25.944299999999998</v>
      </c>
      <c r="H1509" s="2">
        <f t="shared" si="35"/>
        <v>0.19000000000005457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88527.2</v>
      </c>
      <c r="D1510" s="1">
        <v>0</v>
      </c>
      <c r="E1510" s="1">
        <v>0</v>
      </c>
      <c r="F1510" s="1">
        <v>0</v>
      </c>
      <c r="G1510" s="2">
        <f t="shared" si="34"/>
        <v>2744.3431999999998</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8070.1499999999069</v>
      </c>
      <c r="D1517" s="1">
        <v>0</v>
      </c>
      <c r="E1517" s="1">
        <v>0</v>
      </c>
      <c r="F1517" s="1">
        <v>0</v>
      </c>
      <c r="G1517" s="2">
        <f t="shared" si="34"/>
        <v>306.66569999999643</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8070.15</v>
      </c>
      <c r="D1576" s="1">
        <v>0</v>
      </c>
      <c r="E1576" s="1">
        <v>0</v>
      </c>
      <c r="F1576" s="1">
        <v>0</v>
      </c>
      <c r="G1576" s="2">
        <f t="shared" si="34"/>
        <v>782.80454999999995</v>
      </c>
      <c r="H1576" s="2">
        <f t="shared" si="35"/>
        <v>0.1499999999996362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1805.04</v>
      </c>
      <c r="D1577" s="1">
        <v>0</v>
      </c>
      <c r="E1577" s="1">
        <v>0</v>
      </c>
      <c r="F1577" s="1">
        <v>0</v>
      </c>
      <c r="G1577" s="2">
        <f t="shared" si="34"/>
        <v>176.89392000000001</v>
      </c>
      <c r="H1577" s="2">
        <f t="shared" si="35"/>
        <v>3.999999999996362E-2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6265.11</v>
      </c>
      <c r="D1578" s="1">
        <v>0</v>
      </c>
      <c r="E1578" s="1">
        <v>0</v>
      </c>
      <c r="F1578" s="1">
        <v>0</v>
      </c>
      <c r="G1578" s="2">
        <f t="shared" si="34"/>
        <v>620.24589000000003</v>
      </c>
      <c r="H1578" s="2">
        <f t="shared" si="35"/>
        <v>0.10999999999967258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8416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783782.9</v>
      </c>
      <c r="I16" s="170">
        <f>'PR-RAS'!E6</f>
        <v>1026294.1900000002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745682.17999999993</v>
      </c>
      <c r="I17" s="170">
        <f>'PR-RAS'!E151</f>
        <v>940894.9</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4079.7000000000698</v>
      </c>
      <c r="I18" s="170">
        <f>'PR-RAS'!E645</f>
        <v>589.29000000008364</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649166.91999999993</v>
      </c>
      <c r="I20" s="173">
        <f>BILANCA!E7</f>
        <v>715342.52</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12151.35</v>
      </c>
      <c r="I21" s="175">
        <f>BILANCA!E68</f>
        <v>8814.15</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8027.7199999999993</v>
      </c>
      <c r="I22" s="175">
        <f>BILANCA!E176</f>
        <v>8070.15</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653290.55000000005</v>
      </c>
      <c r="I23" s="177">
        <f>BILANCA!E237</f>
        <v>716086.52</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753456.2</v>
      </c>
      <c r="I27" s="175">
        <f>'RAS-funkcijski'!E114</f>
        <v>1029784.6000000001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753456.2</v>
      </c>
      <c r="I28" s="179">
        <f>'RAS-funkcijski'!E141</f>
        <v>1029784.6000000001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8266.5</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8266.5</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8027.72</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8070.1499999999069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8070.15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75" sqref="E67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783782.9</v>
      </c>
      <c r="E6" s="51">
        <f>E7+E44+E50+E82+E106+E124+E133+E139</f>
        <v>1026294.1900000002</v>
      </c>
      <c r="F6" s="52">
        <f t="shared" ref="F6:F131" si="0">IF(D6&lt;&gt;0,IF(E6/D6&gt;=100,"&gt;&gt;100",E6/D6*100),"-")</f>
        <v>130.94113050948167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697720.24</v>
      </c>
      <c r="E50" s="51">
        <f>E51+E54+E59+E62+E65+E68+E71+E74+E77</f>
        <v>903993.55</v>
      </c>
      <c r="F50" s="52">
        <f t="shared" si="0"/>
        <v>129.56389942192303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681084.7</v>
      </c>
      <c r="E68" s="51">
        <f t="shared" si="15"/>
        <v>892734.62</v>
      </c>
      <c r="F68" s="52">
        <f t="shared" si="0"/>
        <v>131.07541837307463</v>
      </c>
    </row>
    <row r="69" spans="1:6" ht="12.75" customHeight="1" x14ac:dyDescent="0.2">
      <c r="A69" s="53" t="s">
        <v>184</v>
      </c>
      <c r="B69" s="85" t="s">
        <v>185</v>
      </c>
      <c r="C69" s="50" t="s">
        <v>184</v>
      </c>
      <c r="D69" s="242">
        <v>678473.22</v>
      </c>
      <c r="E69" s="242">
        <v>870825.96</v>
      </c>
      <c r="F69" s="52">
        <f t="shared" si="0"/>
        <v>128.35082274875933</v>
      </c>
    </row>
    <row r="70" spans="1:6" ht="12" x14ac:dyDescent="0.2">
      <c r="A70" s="53" t="s">
        <v>186</v>
      </c>
      <c r="B70" s="85" t="s">
        <v>187</v>
      </c>
      <c r="C70" s="50" t="s">
        <v>186</v>
      </c>
      <c r="D70" s="242">
        <v>2611.48</v>
      </c>
      <c r="E70" s="242">
        <v>21908.66</v>
      </c>
      <c r="F70" s="52">
        <f t="shared" si="0"/>
        <v>838.93654173112554</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16635.54</v>
      </c>
      <c r="E77" s="51">
        <f t="shared" si="18"/>
        <v>11258.93</v>
      </c>
      <c r="F77" s="52">
        <f t="shared" si="0"/>
        <v>67.679979129021362</v>
      </c>
    </row>
    <row r="78" spans="1:6" ht="12.75" customHeight="1" x14ac:dyDescent="0.2">
      <c r="A78" s="53">
        <v>6391</v>
      </c>
      <c r="B78" s="85" t="s">
        <v>202</v>
      </c>
      <c r="C78" s="50" t="s">
        <v>203</v>
      </c>
      <c r="D78" s="242">
        <v>0</v>
      </c>
      <c r="E78" s="242">
        <v>11</v>
      </c>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16635.54</v>
      </c>
      <c r="E80" s="242">
        <v>11247.93</v>
      </c>
      <c r="F80" s="52">
        <f t="shared" si="0"/>
        <v>67.613855636787264</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0.02</v>
      </c>
      <c r="F82" s="52">
        <f t="shared" si="0"/>
        <v>40</v>
      </c>
    </row>
    <row r="83" spans="1:6" ht="12.75" customHeight="1" x14ac:dyDescent="0.2">
      <c r="A83" s="53">
        <v>641</v>
      </c>
      <c r="B83" s="85" t="s">
        <v>212</v>
      </c>
      <c r="C83" s="50" t="s">
        <v>213</v>
      </c>
      <c r="D83" s="51">
        <f t="shared" ref="D83:E83" si="20">SUM(D84:D90)</f>
        <v>0.05</v>
      </c>
      <c r="E83" s="51">
        <f t="shared" si="20"/>
        <v>0.02</v>
      </c>
      <c r="F83" s="52">
        <f t="shared" si="0"/>
        <v>40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v>0.02</v>
      </c>
      <c r="F85" s="52">
        <f t="shared" si="0"/>
        <v>40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4522.7700000000004</v>
      </c>
      <c r="E106" s="51">
        <f t="shared" si="23"/>
        <v>3935.04</v>
      </c>
      <c r="F106" s="52">
        <f t="shared" si="0"/>
        <v>87.005087590127289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4522.7700000000004</v>
      </c>
      <c r="E112" s="51">
        <f t="shared" si="25"/>
        <v>3935.04</v>
      </c>
      <c r="F112" s="52">
        <f t="shared" si="0"/>
        <v>87.005087590127289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4522.7700000000004</v>
      </c>
      <c r="E117" s="242">
        <v>3935.04</v>
      </c>
      <c r="F117" s="52">
        <f t="shared" si="0"/>
        <v>87.005087590127289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1699.47</v>
      </c>
      <c r="E124" s="51">
        <f t="shared" si="27"/>
        <v>2237.04</v>
      </c>
      <c r="F124" s="52">
        <f t="shared" si="0"/>
        <v>131.63162633056186</v>
      </c>
    </row>
    <row r="125" spans="1:6" ht="12.75" customHeight="1" x14ac:dyDescent="0.2">
      <c r="A125" s="53">
        <v>661</v>
      </c>
      <c r="B125" s="86" t="s">
        <v>296</v>
      </c>
      <c r="C125" s="50" t="s">
        <v>297</v>
      </c>
      <c r="D125" s="51">
        <f t="shared" ref="D125:E125" si="28">SUM(D126:D127)</f>
        <v>922.25</v>
      </c>
      <c r="E125" s="51">
        <f t="shared" si="28"/>
        <v>1481</v>
      </c>
      <c r="F125" s="52">
        <f t="shared" si="0"/>
        <v>160.58552453239361</v>
      </c>
    </row>
    <row r="126" spans="1:6" ht="12.75" customHeight="1" x14ac:dyDescent="0.2">
      <c r="A126" s="53">
        <v>6614</v>
      </c>
      <c r="B126" s="86" t="s">
        <v>298</v>
      </c>
      <c r="C126" s="50" t="s">
        <v>299</v>
      </c>
      <c r="D126" s="242">
        <v>423.32</v>
      </c>
      <c r="E126" s="242">
        <v>223</v>
      </c>
      <c r="F126" s="52">
        <f t="shared" si="0"/>
        <v>52.678824529906457</v>
      </c>
    </row>
    <row r="127" spans="1:6" ht="12.75" customHeight="1" x14ac:dyDescent="0.2">
      <c r="A127" s="53">
        <v>6615</v>
      </c>
      <c r="B127" s="86" t="s">
        <v>300</v>
      </c>
      <c r="C127" s="50" t="s">
        <v>301</v>
      </c>
      <c r="D127" s="242">
        <v>498.93</v>
      </c>
      <c r="E127" s="242">
        <v>1258</v>
      </c>
      <c r="F127" s="52">
        <f t="shared" si="0"/>
        <v>252.1395786984146</v>
      </c>
    </row>
    <row r="128" spans="1:6" ht="22.8" x14ac:dyDescent="0.2">
      <c r="A128" s="53">
        <v>663</v>
      </c>
      <c r="B128" s="231" t="s">
        <v>302</v>
      </c>
      <c r="C128" s="50" t="s">
        <v>303</v>
      </c>
      <c r="D128" s="51">
        <f t="shared" ref="D128:E128" si="29">SUM(D129:D132)</f>
        <v>777.22</v>
      </c>
      <c r="E128" s="51">
        <f t="shared" si="29"/>
        <v>756.04</v>
      </c>
      <c r="F128" s="52">
        <f t="shared" si="0"/>
        <v>97.274902858907382</v>
      </c>
    </row>
    <row r="129" spans="1:6" ht="12.75" customHeight="1" x14ac:dyDescent="0.2">
      <c r="A129" s="53">
        <v>6631</v>
      </c>
      <c r="B129" s="86" t="s">
        <v>304</v>
      </c>
      <c r="C129" s="50" t="s">
        <v>305</v>
      </c>
      <c r="D129" s="242">
        <v>777.22</v>
      </c>
      <c r="E129" s="242">
        <v>756.04</v>
      </c>
      <c r="F129" s="52">
        <f t="shared" si="0"/>
        <v>97.274902858907382</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79840.37</v>
      </c>
      <c r="E133" s="51">
        <f t="shared" si="30"/>
        <v>116128.54000000001</v>
      </c>
      <c r="F133" s="52">
        <f t="shared" ref="F133:F223" si="31">IF(D133&lt;&gt;0,IF(E133/D133&gt;=100,"&gt;&gt;100",E133/D133*100),"-")</f>
        <v>145.4509040977641</v>
      </c>
    </row>
    <row r="134" spans="1:6" ht="22.8" x14ac:dyDescent="0.2">
      <c r="A134" s="53">
        <v>671</v>
      </c>
      <c r="B134" s="232" t="s">
        <v>314</v>
      </c>
      <c r="C134" s="50" t="s">
        <v>315</v>
      </c>
      <c r="D134" s="51">
        <f t="shared" ref="D134:E134" si="32">SUM(D135:D137)</f>
        <v>79840.37</v>
      </c>
      <c r="E134" s="51">
        <f t="shared" si="32"/>
        <v>116128.54000000001</v>
      </c>
      <c r="F134" s="52">
        <f t="shared" si="31"/>
        <v>145.4509040977641</v>
      </c>
    </row>
    <row r="135" spans="1:6" ht="12.75" customHeight="1" x14ac:dyDescent="0.2">
      <c r="A135" s="53">
        <v>6711</v>
      </c>
      <c r="B135" s="85" t="s">
        <v>316</v>
      </c>
      <c r="C135" s="50" t="s">
        <v>317</v>
      </c>
      <c r="D135" s="242">
        <v>44940.59</v>
      </c>
      <c r="E135" s="242">
        <v>50022.68</v>
      </c>
      <c r="F135" s="52">
        <f t="shared" si="31"/>
        <v>111.30846301750823</v>
      </c>
    </row>
    <row r="136" spans="1:6" ht="22.8" x14ac:dyDescent="0.2">
      <c r="A136" s="53">
        <v>6712</v>
      </c>
      <c r="B136" s="232" t="s">
        <v>318</v>
      </c>
      <c r="C136" s="50" t="s">
        <v>319</v>
      </c>
      <c r="D136" s="242">
        <v>34899.78</v>
      </c>
      <c r="E136" s="242">
        <v>66105.86</v>
      </c>
      <c r="F136" s="52">
        <f t="shared" si="31"/>
        <v>189.41626566127351</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745682.17999999993</v>
      </c>
      <c r="E151" s="51">
        <f t="shared" si="35"/>
        <v>940894.9</v>
      </c>
      <c r="F151" s="52">
        <f t="shared" si="31"/>
        <v>126.17907806245283</v>
      </c>
    </row>
    <row r="152" spans="1:6" ht="12.75" customHeight="1" x14ac:dyDescent="0.2">
      <c r="A152" s="53">
        <v>31</v>
      </c>
      <c r="B152" s="85" t="s">
        <v>349</v>
      </c>
      <c r="C152" s="50" t="s">
        <v>35</v>
      </c>
      <c r="D152" s="51">
        <f t="shared" ref="D152:E152" si="36">D153+D158+D159</f>
        <v>617083.02999999991</v>
      </c>
      <c r="E152" s="51">
        <f t="shared" si="36"/>
        <v>814658.34000000008</v>
      </c>
      <c r="F152" s="52">
        <f t="shared" si="31"/>
        <v>132.01762168050547</v>
      </c>
    </row>
    <row r="153" spans="1:6" ht="12.75" customHeight="1" x14ac:dyDescent="0.2">
      <c r="A153" s="53">
        <v>311</v>
      </c>
      <c r="B153" s="85" t="s">
        <v>350</v>
      </c>
      <c r="C153" s="50" t="s">
        <v>351</v>
      </c>
      <c r="D153" s="51">
        <f t="shared" ref="D153:E153" si="37">SUM(D154:D157)</f>
        <v>510204.32999999996</v>
      </c>
      <c r="E153" s="51">
        <f t="shared" si="37"/>
        <v>677833.03</v>
      </c>
      <c r="F153" s="52">
        <f t="shared" si="31"/>
        <v>132.85520920608417</v>
      </c>
    </row>
    <row r="154" spans="1:6" ht="12.75" customHeight="1" x14ac:dyDescent="0.2">
      <c r="A154" s="53">
        <v>3111</v>
      </c>
      <c r="B154" s="85" t="s">
        <v>352</v>
      </c>
      <c r="C154" s="50" t="s">
        <v>353</v>
      </c>
      <c r="D154" s="242">
        <v>491728.79</v>
      </c>
      <c r="E154" s="242">
        <v>649070.61</v>
      </c>
      <c r="F154" s="52">
        <f t="shared" si="31"/>
        <v>131.99768311308353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7311.04</v>
      </c>
      <c r="E156" s="242">
        <v>12483.87</v>
      </c>
      <c r="F156" s="52">
        <f t="shared" si="31"/>
        <v>170.75368210268306</v>
      </c>
    </row>
    <row r="157" spans="1:6" ht="12.75" customHeight="1" x14ac:dyDescent="0.2">
      <c r="A157" s="53">
        <v>3114</v>
      </c>
      <c r="B157" s="85" t="s">
        <v>358</v>
      </c>
      <c r="C157" s="50" t="s">
        <v>359</v>
      </c>
      <c r="D157" s="242">
        <v>11164.5</v>
      </c>
      <c r="E157" s="242">
        <v>16278.55</v>
      </c>
      <c r="F157" s="52">
        <f t="shared" si="31"/>
        <v>145.80635048591517</v>
      </c>
    </row>
    <row r="158" spans="1:6" ht="12.75" customHeight="1" x14ac:dyDescent="0.2">
      <c r="A158" s="53">
        <v>312</v>
      </c>
      <c r="B158" s="85" t="s">
        <v>360</v>
      </c>
      <c r="C158" s="50" t="s">
        <v>361</v>
      </c>
      <c r="D158" s="242">
        <v>28361.5</v>
      </c>
      <c r="E158" s="242">
        <v>33009.870000000003</v>
      </c>
      <c r="F158" s="52">
        <f t="shared" si="31"/>
        <v>116.38971845635811</v>
      </c>
    </row>
    <row r="159" spans="1:6" ht="12.75" customHeight="1" x14ac:dyDescent="0.2">
      <c r="A159" s="53">
        <v>313</v>
      </c>
      <c r="B159" s="85" t="s">
        <v>362</v>
      </c>
      <c r="C159" s="50" t="s">
        <v>363</v>
      </c>
      <c r="D159" s="51">
        <f t="shared" ref="D159:E159" si="38">SUM(D160:D162)</f>
        <v>78517.2</v>
      </c>
      <c r="E159" s="51">
        <f t="shared" si="38"/>
        <v>103815.44</v>
      </c>
      <c r="F159" s="52">
        <f t="shared" si="31"/>
        <v>132.21999765656443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78517.2</v>
      </c>
      <c r="E161" s="242">
        <v>103815.44</v>
      </c>
      <c r="F161" s="52">
        <f t="shared" si="31"/>
        <v>132.21999765656443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121732.69</v>
      </c>
      <c r="E163" s="51">
        <f t="shared" si="39"/>
        <v>118331.70000000001</v>
      </c>
      <c r="F163" s="52">
        <f t="shared" si="31"/>
        <v>97.206181839898562</v>
      </c>
    </row>
    <row r="164" spans="1:6" ht="12.75" customHeight="1" x14ac:dyDescent="0.2">
      <c r="A164" s="53">
        <v>321</v>
      </c>
      <c r="B164" s="85" t="s">
        <v>371</v>
      </c>
      <c r="C164" s="50" t="s">
        <v>372</v>
      </c>
      <c r="D164" s="51">
        <f t="shared" ref="D164:E164" si="40">SUM(D165:D168)</f>
        <v>26853.52</v>
      </c>
      <c r="E164" s="51">
        <f t="shared" si="40"/>
        <v>26683.49</v>
      </c>
      <c r="F164" s="52">
        <f t="shared" si="31"/>
        <v>99.366824163089234</v>
      </c>
    </row>
    <row r="165" spans="1:6" ht="12.75" customHeight="1" x14ac:dyDescent="0.2">
      <c r="A165" s="53">
        <v>3211</v>
      </c>
      <c r="B165" s="85" t="s">
        <v>373</v>
      </c>
      <c r="C165" s="50" t="s">
        <v>374</v>
      </c>
      <c r="D165" s="242">
        <v>1886.19</v>
      </c>
      <c r="E165" s="242">
        <v>1445.74</v>
      </c>
      <c r="F165" s="52">
        <f t="shared" si="31"/>
        <v>76.648693927971195</v>
      </c>
    </row>
    <row r="166" spans="1:6" ht="12.75" customHeight="1" x14ac:dyDescent="0.2">
      <c r="A166" s="53">
        <v>3212</v>
      </c>
      <c r="B166" s="85" t="s">
        <v>375</v>
      </c>
      <c r="C166" s="50" t="s">
        <v>376</v>
      </c>
      <c r="D166" s="242">
        <v>24619.33</v>
      </c>
      <c r="E166" s="242">
        <v>25187.75</v>
      </c>
      <c r="F166" s="52">
        <f t="shared" si="31"/>
        <v>102.30883618684992</v>
      </c>
    </row>
    <row r="167" spans="1:6" ht="12.75" customHeight="1" x14ac:dyDescent="0.2">
      <c r="A167" s="53">
        <v>3213</v>
      </c>
      <c r="B167" s="85" t="s">
        <v>377</v>
      </c>
      <c r="C167" s="50" t="s">
        <v>378</v>
      </c>
      <c r="D167" s="242">
        <v>348</v>
      </c>
      <c r="E167" s="242">
        <v>50</v>
      </c>
      <c r="F167" s="52">
        <f t="shared" si="31"/>
        <v>14.367816091954023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62752.849999999991</v>
      </c>
      <c r="E169" s="51">
        <f t="shared" si="41"/>
        <v>60369.950000000004</v>
      </c>
      <c r="F169" s="52">
        <f t="shared" si="31"/>
        <v>96.202722266797466</v>
      </c>
    </row>
    <row r="170" spans="1:6" ht="12.75" customHeight="1" x14ac:dyDescent="0.2">
      <c r="A170" s="53">
        <v>3221</v>
      </c>
      <c r="B170" s="85" t="s">
        <v>383</v>
      </c>
      <c r="C170" s="50" t="s">
        <v>384</v>
      </c>
      <c r="D170" s="242">
        <v>5721.56</v>
      </c>
      <c r="E170" s="242">
        <v>5087.1099999999997</v>
      </c>
      <c r="F170" s="52">
        <f t="shared" si="31"/>
        <v>88.91124099021944</v>
      </c>
    </row>
    <row r="171" spans="1:6" ht="12.75" customHeight="1" x14ac:dyDescent="0.2">
      <c r="A171" s="53">
        <v>3222</v>
      </c>
      <c r="B171" s="85" t="s">
        <v>385</v>
      </c>
      <c r="C171" s="50" t="s">
        <v>386</v>
      </c>
      <c r="D171" s="242">
        <v>36395.61</v>
      </c>
      <c r="E171" s="242">
        <v>36474.03</v>
      </c>
      <c r="F171" s="52">
        <f t="shared" si="31"/>
        <v>100.21546554653158</v>
      </c>
    </row>
    <row r="172" spans="1:6" ht="12.75" customHeight="1" x14ac:dyDescent="0.2">
      <c r="A172" s="53">
        <v>3223</v>
      </c>
      <c r="B172" s="85" t="s">
        <v>387</v>
      </c>
      <c r="C172" s="50" t="s">
        <v>388</v>
      </c>
      <c r="D172" s="242">
        <v>18190.310000000001</v>
      </c>
      <c r="E172" s="242">
        <v>17623.330000000002</v>
      </c>
      <c r="F172" s="52">
        <f t="shared" si="31"/>
        <v>96.883065764134869</v>
      </c>
    </row>
    <row r="173" spans="1:6" ht="12.75" customHeight="1" x14ac:dyDescent="0.2">
      <c r="A173" s="53">
        <v>3224</v>
      </c>
      <c r="B173" s="85" t="s">
        <v>389</v>
      </c>
      <c r="C173" s="50" t="s">
        <v>390</v>
      </c>
      <c r="D173" s="242">
        <v>1319.65</v>
      </c>
      <c r="E173" s="242">
        <v>494.58</v>
      </c>
      <c r="F173" s="52">
        <f t="shared" si="31"/>
        <v>37.478119198272267</v>
      </c>
    </row>
    <row r="174" spans="1:6" ht="12.75" customHeight="1" x14ac:dyDescent="0.2">
      <c r="A174" s="53">
        <v>3225</v>
      </c>
      <c r="B174" s="85" t="s">
        <v>391</v>
      </c>
      <c r="C174" s="50" t="s">
        <v>392</v>
      </c>
      <c r="D174" s="242">
        <v>1029.77</v>
      </c>
      <c r="E174" s="242">
        <v>631</v>
      </c>
      <c r="F174" s="52">
        <f t="shared" si="31"/>
        <v>61.275818872175336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95.95</v>
      </c>
      <c r="E176" s="242">
        <v>59.9</v>
      </c>
      <c r="F176" s="52">
        <f t="shared" si="31"/>
        <v>62.428348097967692</v>
      </c>
    </row>
    <row r="177" spans="1:6" ht="12.75" customHeight="1" x14ac:dyDescent="0.2">
      <c r="A177" s="53">
        <v>323</v>
      </c>
      <c r="B177" s="85" t="s">
        <v>397</v>
      </c>
      <c r="C177" s="50" t="s">
        <v>398</v>
      </c>
      <c r="D177" s="51">
        <f t="shared" ref="D177:E177" si="42">SUM(D178:D186)</f>
        <v>26914.1</v>
      </c>
      <c r="E177" s="51">
        <f t="shared" si="42"/>
        <v>26776.44</v>
      </c>
      <c r="F177" s="52">
        <f t="shared" si="31"/>
        <v>99.488520886821405</v>
      </c>
    </row>
    <row r="178" spans="1:6" ht="12.75" customHeight="1" x14ac:dyDescent="0.2">
      <c r="A178" s="53">
        <v>3231</v>
      </c>
      <c r="B178" s="85" t="s">
        <v>399</v>
      </c>
      <c r="C178" s="50" t="s">
        <v>400</v>
      </c>
      <c r="D178" s="242">
        <v>3578.1</v>
      </c>
      <c r="E178" s="242">
        <v>2959.16</v>
      </c>
      <c r="F178" s="52">
        <f t="shared" si="31"/>
        <v>82.701992677678092</v>
      </c>
    </row>
    <row r="179" spans="1:6" ht="12.75" customHeight="1" x14ac:dyDescent="0.2">
      <c r="A179" s="53">
        <v>3232</v>
      </c>
      <c r="B179" s="85" t="s">
        <v>401</v>
      </c>
      <c r="C179" s="50" t="s">
        <v>402</v>
      </c>
      <c r="D179" s="242">
        <v>7894.55</v>
      </c>
      <c r="E179" s="242">
        <v>7220.13</v>
      </c>
      <c r="F179" s="52">
        <f t="shared" si="31"/>
        <v>91.457144485752835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4667.8</v>
      </c>
      <c r="E181" s="242">
        <v>4708.3</v>
      </c>
      <c r="F181" s="52">
        <f t="shared" si="31"/>
        <v>100.86764642872446</v>
      </c>
    </row>
    <row r="182" spans="1:6" ht="12.75" customHeight="1" x14ac:dyDescent="0.2">
      <c r="A182" s="53">
        <v>3235</v>
      </c>
      <c r="B182" s="85" t="s">
        <v>407</v>
      </c>
      <c r="C182" s="50" t="s">
        <v>408</v>
      </c>
      <c r="D182" s="242">
        <v>2906.43</v>
      </c>
      <c r="E182" s="242">
        <v>3143.91</v>
      </c>
      <c r="F182" s="52">
        <f t="shared" si="31"/>
        <v>108.17084877323728</v>
      </c>
    </row>
    <row r="183" spans="1:6" ht="12.75" customHeight="1" x14ac:dyDescent="0.2">
      <c r="A183" s="53">
        <v>3236</v>
      </c>
      <c r="B183" s="85" t="s">
        <v>409</v>
      </c>
      <c r="C183" s="50" t="s">
        <v>410</v>
      </c>
      <c r="D183" s="242">
        <v>1994.08</v>
      </c>
      <c r="E183" s="242">
        <v>3258.66</v>
      </c>
      <c r="F183" s="52">
        <f t="shared" si="31"/>
        <v>163.41671347187676</v>
      </c>
    </row>
    <row r="184" spans="1:6" ht="12.75" customHeight="1" x14ac:dyDescent="0.2">
      <c r="A184" s="53">
        <v>3237</v>
      </c>
      <c r="B184" s="85" t="s">
        <v>411</v>
      </c>
      <c r="C184" s="50" t="s">
        <v>412</v>
      </c>
      <c r="D184" s="242">
        <v>2354.29</v>
      </c>
      <c r="E184" s="242">
        <v>1942.57</v>
      </c>
      <c r="F184" s="52">
        <f t="shared" si="31"/>
        <v>82.511925038971413</v>
      </c>
    </row>
    <row r="185" spans="1:6" ht="12.75" customHeight="1" x14ac:dyDescent="0.2">
      <c r="A185" s="53">
        <v>3238</v>
      </c>
      <c r="B185" s="85" t="s">
        <v>413</v>
      </c>
      <c r="C185" s="50" t="s">
        <v>414</v>
      </c>
      <c r="D185" s="242">
        <v>2383.75</v>
      </c>
      <c r="E185" s="242">
        <v>2392.0300000000002</v>
      </c>
      <c r="F185" s="52">
        <f t="shared" si="31"/>
        <v>100.34735186156267</v>
      </c>
    </row>
    <row r="186" spans="1:6" ht="12.75" customHeight="1" x14ac:dyDescent="0.2">
      <c r="A186" s="53">
        <v>3239</v>
      </c>
      <c r="B186" s="85" t="s">
        <v>415</v>
      </c>
      <c r="C186" s="50" t="s">
        <v>416</v>
      </c>
      <c r="D186" s="242">
        <v>1135.0999999999999</v>
      </c>
      <c r="E186" s="242">
        <v>1151.68</v>
      </c>
      <c r="F186" s="52">
        <f t="shared" si="31"/>
        <v>101.46066425865563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5212.22</v>
      </c>
      <c r="E188" s="51">
        <f t="shared" si="43"/>
        <v>4501.82</v>
      </c>
      <c r="F188" s="52">
        <f t="shared" si="31"/>
        <v>86.370490884882059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281.07</v>
      </c>
      <c r="E190" s="242">
        <v>322.37</v>
      </c>
      <c r="F190" s="52">
        <f t="shared" si="31"/>
        <v>114.69384850748925</v>
      </c>
    </row>
    <row r="191" spans="1:6" ht="12.75" customHeight="1" x14ac:dyDescent="0.2">
      <c r="A191" s="53">
        <v>3293</v>
      </c>
      <c r="B191" s="85" t="s">
        <v>425</v>
      </c>
      <c r="C191" s="50" t="s">
        <v>426</v>
      </c>
      <c r="D191" s="242">
        <v>311.58999999999997</v>
      </c>
      <c r="E191" s="242">
        <v>588.87</v>
      </c>
      <c r="F191" s="52">
        <f t="shared" si="31"/>
        <v>188.98873519689337</v>
      </c>
    </row>
    <row r="192" spans="1:6" ht="12.75" customHeight="1" x14ac:dyDescent="0.2">
      <c r="A192" s="53">
        <v>3294</v>
      </c>
      <c r="B192" s="85" t="s">
        <v>427</v>
      </c>
      <c r="C192" s="50" t="s">
        <v>428</v>
      </c>
      <c r="D192" s="242">
        <v>66.36</v>
      </c>
      <c r="E192" s="242"/>
      <c r="F192" s="52">
        <f t="shared" si="31"/>
        <v>0</v>
      </c>
    </row>
    <row r="193" spans="1:6" ht="12.75" customHeight="1" x14ac:dyDescent="0.2">
      <c r="A193" s="53">
        <v>3295</v>
      </c>
      <c r="B193" s="85" t="s">
        <v>429</v>
      </c>
      <c r="C193" s="50" t="s">
        <v>430</v>
      </c>
      <c r="D193" s="242">
        <v>1723.49</v>
      </c>
      <c r="E193" s="242">
        <v>1988</v>
      </c>
      <c r="F193" s="52">
        <f t="shared" si="31"/>
        <v>115.34734753320296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2829.71</v>
      </c>
      <c r="E195" s="242">
        <v>1602.58</v>
      </c>
      <c r="F195" s="52">
        <f t="shared" si="31"/>
        <v>56.634072042718152</v>
      </c>
    </row>
    <row r="196" spans="1:6" ht="12.75" customHeight="1" x14ac:dyDescent="0.2">
      <c r="A196" s="53">
        <v>34</v>
      </c>
      <c r="B196" s="232" t="s">
        <v>435</v>
      </c>
      <c r="C196" s="50" t="s">
        <v>436</v>
      </c>
      <c r="D196" s="51">
        <f t="shared" ref="D196:E196" si="44">D197+D202+D210</f>
        <v>33.840000000000003</v>
      </c>
      <c r="E196" s="51">
        <f t="shared" si="44"/>
        <v>1.53</v>
      </c>
      <c r="F196" s="52">
        <f t="shared" si="31"/>
        <v>4.5212765957446805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33.840000000000003</v>
      </c>
      <c r="E210" s="51">
        <f t="shared" si="47"/>
        <v>1.53</v>
      </c>
      <c r="F210" s="52">
        <f t="shared" si="31"/>
        <v>4.5212765957446805</v>
      </c>
    </row>
    <row r="211" spans="1:6" ht="12.75" customHeight="1" x14ac:dyDescent="0.2">
      <c r="A211" s="53">
        <v>3431</v>
      </c>
      <c r="B211" s="232" t="s">
        <v>465</v>
      </c>
      <c r="C211" s="50" t="s">
        <v>466</v>
      </c>
      <c r="D211" s="242">
        <v>33.840000000000003</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v>1.53</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247.44</v>
      </c>
      <c r="E224" s="51">
        <f t="shared" si="51"/>
        <v>221.95</v>
      </c>
      <c r="F224" s="52">
        <f t="shared" ref="F224:F235" si="52">IF(D224&lt;&gt;0,IF(E224/D224&gt;=100,"&gt;&gt;100",E224/D224*100),"-")</f>
        <v>89.698512770772709</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247.44</v>
      </c>
      <c r="E247" s="51">
        <f t="shared" si="62"/>
        <v>221.95</v>
      </c>
      <c r="F247" s="52">
        <f t="shared" si="61"/>
        <v>89.698512770772709</v>
      </c>
    </row>
    <row r="248" spans="1:6" ht="12.75" customHeight="1" x14ac:dyDescent="0.2">
      <c r="A248" s="53" t="s">
        <v>539</v>
      </c>
      <c r="B248" s="85" t="s">
        <v>202</v>
      </c>
      <c r="C248" s="50" t="s">
        <v>539</v>
      </c>
      <c r="D248" s="242">
        <v>247.44</v>
      </c>
      <c r="E248" s="242">
        <v>221.95</v>
      </c>
      <c r="F248" s="52">
        <f t="shared" si="61"/>
        <v>89.698512770772709</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6278</v>
      </c>
      <c r="E252" s="51">
        <f t="shared" si="63"/>
        <v>7394.98</v>
      </c>
      <c r="F252" s="52">
        <f t="shared" ref="F252:F258" si="64">IF(D252&lt;&gt;0,IF(E252/D252&gt;=100,"&gt;&gt;100",E252/D252*100),"-")</f>
        <v>117.79197196559412</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6278</v>
      </c>
      <c r="E259" s="51">
        <f t="shared" si="66"/>
        <v>7394.98</v>
      </c>
      <c r="F259" s="52">
        <f t="shared" ref="F259:F262" si="67">IF(D259&lt;&gt;0,IF(E259/D259&gt;=100,"&gt;&gt;100",E259/D259*100),"-")</f>
        <v>117.79197196559412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6278</v>
      </c>
      <c r="E261" s="242">
        <v>7394.98</v>
      </c>
      <c r="F261" s="52">
        <f t="shared" si="67"/>
        <v>117.79197196559412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307.18</v>
      </c>
      <c r="E263" s="51">
        <f t="shared" si="68"/>
        <v>286.39999999999998</v>
      </c>
      <c r="F263" s="52">
        <f t="shared" ref="F263:F267" si="69">IF(D263&lt;&gt;0,IF(E263/D263&gt;=100,"&gt;&gt;100",E263/D263*100),"-")</f>
        <v>93.235236669053961</v>
      </c>
    </row>
    <row r="264" spans="1:6" ht="12.75" customHeight="1" x14ac:dyDescent="0.2">
      <c r="A264" s="53">
        <v>381</v>
      </c>
      <c r="B264" s="85" t="s">
        <v>567</v>
      </c>
      <c r="C264" s="50" t="s">
        <v>568</v>
      </c>
      <c r="D264" s="51">
        <f t="shared" ref="D264:E264" si="70">SUM(D265:D267)</f>
        <v>307.18</v>
      </c>
      <c r="E264" s="51">
        <f t="shared" si="70"/>
        <v>286.39999999999998</v>
      </c>
      <c r="F264" s="52">
        <f t="shared" si="69"/>
        <v>93.235236669053961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307.18</v>
      </c>
      <c r="E266" s="242">
        <v>286.39999999999998</v>
      </c>
      <c r="F266" s="52">
        <f t="shared" si="69"/>
        <v>93.235236669053961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745682.17999999993</v>
      </c>
      <c r="E289" s="51">
        <f t="shared" si="79"/>
        <v>940894.9</v>
      </c>
      <c r="F289" s="52">
        <f t="shared" si="76"/>
        <v>126.17907806245283</v>
      </c>
    </row>
    <row r="290" spans="1:6" ht="12.75" customHeight="1" x14ac:dyDescent="0.2">
      <c r="A290" s="53" t="s">
        <v>608</v>
      </c>
      <c r="B290" s="85" t="s">
        <v>619</v>
      </c>
      <c r="C290" s="50" t="s">
        <v>620</v>
      </c>
      <c r="D290" s="51">
        <f>IF(D6&gt;=D289,D6-D289,0)</f>
        <v>38100.720000000088</v>
      </c>
      <c r="E290" s="51">
        <f>IF(E6&gt;=E289,E6-E289,0)</f>
        <v>85399.290000000154</v>
      </c>
      <c r="F290" s="52">
        <f t="shared" si="76"/>
        <v>224.1408823770258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4079.7</v>
      </c>
      <c r="F292" s="52" t="str">
        <f t="shared" si="76"/>
        <v>-</v>
      </c>
    </row>
    <row r="293" spans="1:6" ht="12.75" customHeight="1" x14ac:dyDescent="0.2">
      <c r="A293" s="53">
        <v>92221</v>
      </c>
      <c r="B293" s="85" t="s">
        <v>625</v>
      </c>
      <c r="C293" s="50" t="s">
        <v>626</v>
      </c>
      <c r="D293" s="242">
        <v>26247</v>
      </c>
      <c r="E293" s="242">
        <v>0</v>
      </c>
      <c r="F293" s="52">
        <f t="shared" si="76"/>
        <v>0</v>
      </c>
    </row>
    <row r="294" spans="1:6" ht="12.75" customHeight="1" x14ac:dyDescent="0.2">
      <c r="A294" s="53">
        <v>96</v>
      </c>
      <c r="B294" s="85" t="s">
        <v>627</v>
      </c>
      <c r="C294" s="50" t="s">
        <v>628</v>
      </c>
      <c r="D294" s="242">
        <v>43.93</v>
      </c>
      <c r="E294" s="242">
        <v>154.71</v>
      </c>
      <c r="F294" s="52">
        <f t="shared" si="76"/>
        <v>352.17391304347825</v>
      </c>
    </row>
    <row r="295" spans="1:6" ht="12" x14ac:dyDescent="0.2">
      <c r="A295" s="53">
        <v>9661</v>
      </c>
      <c r="B295" s="85" t="s">
        <v>629</v>
      </c>
      <c r="C295" s="50" t="s">
        <v>630</v>
      </c>
      <c r="D295" s="242">
        <v>16</v>
      </c>
      <c r="E295" s="242">
        <v>39</v>
      </c>
      <c r="F295" s="52">
        <f t="shared" si="76"/>
        <v>243.75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7774.0199999999995</v>
      </c>
      <c r="E350" s="51">
        <f t="shared" si="95"/>
        <v>88889.700000000012</v>
      </c>
      <c r="F350" s="52">
        <f t="shared" si="81"/>
        <v>1143.4200066374929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7774.0199999999995</v>
      </c>
      <c r="E363" s="51">
        <f t="shared" si="99"/>
        <v>6201.1900000000005</v>
      </c>
      <c r="F363" s="52">
        <f t="shared" si="81"/>
        <v>79.768125114162316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6752.82</v>
      </c>
      <c r="E369" s="51">
        <f t="shared" si="101"/>
        <v>3754.85</v>
      </c>
      <c r="F369" s="52">
        <f t="shared" si="81"/>
        <v>55.60417721781419</v>
      </c>
    </row>
    <row r="370" spans="1:6" ht="12.75" customHeight="1" x14ac:dyDescent="0.2">
      <c r="A370" s="53">
        <v>4221</v>
      </c>
      <c r="B370" s="85" t="s">
        <v>674</v>
      </c>
      <c r="C370" s="50" t="s">
        <v>766</v>
      </c>
      <c r="D370" s="242">
        <v>3929.57</v>
      </c>
      <c r="E370" s="242">
        <v>2516.25</v>
      </c>
      <c r="F370" s="52">
        <f t="shared" si="81"/>
        <v>64.033723791661686</v>
      </c>
    </row>
    <row r="371" spans="1:6" ht="12.75" customHeight="1" x14ac:dyDescent="0.2">
      <c r="A371" s="53">
        <v>4222</v>
      </c>
      <c r="B371" s="85" t="s">
        <v>767</v>
      </c>
      <c r="C371" s="50" t="s">
        <v>768</v>
      </c>
      <c r="D371" s="242">
        <v>1560</v>
      </c>
      <c r="E371" s="242">
        <v>0</v>
      </c>
      <c r="F371" s="52">
        <f t="shared" si="81"/>
        <v>0</v>
      </c>
    </row>
    <row r="372" spans="1:6" ht="12.75" customHeight="1" x14ac:dyDescent="0.2">
      <c r="A372" s="53">
        <v>4223</v>
      </c>
      <c r="B372" s="85" t="s">
        <v>678</v>
      </c>
      <c r="C372" s="50" t="s">
        <v>769</v>
      </c>
      <c r="D372" s="242">
        <v>0</v>
      </c>
      <c r="E372" s="242">
        <v>619.85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618.75</v>
      </c>
      <c r="F374" s="52" t="str">
        <f t="shared" si="81"/>
        <v>-</v>
      </c>
    </row>
    <row r="375" spans="1:6" ht="12.75" customHeight="1" x14ac:dyDescent="0.2">
      <c r="A375" s="53">
        <v>4226</v>
      </c>
      <c r="B375" s="85" t="s">
        <v>684</v>
      </c>
      <c r="C375" s="50" t="s">
        <v>772</v>
      </c>
      <c r="D375" s="242">
        <v>489.25</v>
      </c>
      <c r="E375" s="242"/>
      <c r="F375" s="52">
        <f t="shared" si="81"/>
        <v>0</v>
      </c>
    </row>
    <row r="376" spans="1:6" ht="12.75" customHeight="1" x14ac:dyDescent="0.2">
      <c r="A376" s="53">
        <v>4227</v>
      </c>
      <c r="B376" s="232" t="s">
        <v>686</v>
      </c>
      <c r="C376" s="50" t="s">
        <v>773</v>
      </c>
      <c r="D376" s="242">
        <v>774</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1021.2</v>
      </c>
      <c r="E383" s="51">
        <f t="shared" si="103"/>
        <v>2446.34</v>
      </c>
      <c r="F383" s="52">
        <f t="shared" si="81"/>
        <v>239.5554249902076</v>
      </c>
    </row>
    <row r="384" spans="1:6" ht="12.75" customHeight="1" x14ac:dyDescent="0.2">
      <c r="A384" s="53">
        <v>4241</v>
      </c>
      <c r="B384" s="85" t="s">
        <v>783</v>
      </c>
      <c r="C384" s="50" t="s">
        <v>784</v>
      </c>
      <c r="D384" s="242">
        <v>1021.2</v>
      </c>
      <c r="E384" s="242">
        <v>2446.34</v>
      </c>
      <c r="F384" s="52">
        <f t="shared" si="81"/>
        <v>239.5554249902076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82688.510000000009</v>
      </c>
      <c r="F402" s="52" t="str">
        <f t="shared" si="81"/>
        <v>-</v>
      </c>
    </row>
    <row r="403" spans="1:6" ht="12.75" customHeight="1" x14ac:dyDescent="0.2">
      <c r="A403" s="53">
        <v>451</v>
      </c>
      <c r="B403" s="85" t="s">
        <v>811</v>
      </c>
      <c r="C403" s="50" t="s">
        <v>812</v>
      </c>
      <c r="D403" s="242">
        <v>0</v>
      </c>
      <c r="E403" s="242">
        <v>61446.51</v>
      </c>
      <c r="F403" s="52" t="str">
        <f t="shared" si="81"/>
        <v>-</v>
      </c>
    </row>
    <row r="404" spans="1:6" ht="12.75" customHeight="1" x14ac:dyDescent="0.2">
      <c r="A404" s="53">
        <v>452</v>
      </c>
      <c r="B404" s="85" t="s">
        <v>813</v>
      </c>
      <c r="C404" s="50" t="s">
        <v>814</v>
      </c>
      <c r="D404" s="242">
        <v>0</v>
      </c>
      <c r="E404" s="242">
        <v>21242</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7774.0199999999995</v>
      </c>
      <c r="E408" s="51">
        <f t="shared" si="111"/>
        <v>88889.700000000012</v>
      </c>
      <c r="F408" s="52">
        <f t="shared" si="81"/>
        <v>1143.4200066374929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783782.9</v>
      </c>
      <c r="E412" s="51">
        <f>E6+E298</f>
        <v>1026294.1900000002</v>
      </c>
      <c r="F412" s="52">
        <f t="shared" si="81"/>
        <v>130.94113050948167</v>
      </c>
    </row>
    <row r="413" spans="1:6" ht="12.75" customHeight="1" x14ac:dyDescent="0.2">
      <c r="A413" s="53" t="s">
        <v>608</v>
      </c>
      <c r="B413" s="85" t="s">
        <v>831</v>
      </c>
      <c r="C413" s="50" t="s">
        <v>832</v>
      </c>
      <c r="D413" s="51">
        <f t="shared" ref="D413:E413" si="112">D289+D350</f>
        <v>753456.2</v>
      </c>
      <c r="E413" s="51">
        <f t="shared" si="112"/>
        <v>1029784.6000000001</v>
      </c>
      <c r="F413" s="52">
        <f t="shared" si="81"/>
        <v>136.67477950277669</v>
      </c>
    </row>
    <row r="414" spans="1:6" ht="12.75" customHeight="1" x14ac:dyDescent="0.2">
      <c r="A414" s="53" t="s">
        <v>608</v>
      </c>
      <c r="B414" s="85" t="s">
        <v>833</v>
      </c>
      <c r="C414" s="50" t="s">
        <v>834</v>
      </c>
      <c r="D414" s="51">
        <f t="shared" ref="D414:E414" si="113">IF(D412&gt;=D413,D412-D413,0)</f>
        <v>30326.70000000007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3490.4099999999162</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4079.7</v>
      </c>
      <c r="F416" s="52" t="str">
        <f t="shared" si="81"/>
        <v>-</v>
      </c>
    </row>
    <row r="417" spans="1:6" ht="12.75" customHeight="1" x14ac:dyDescent="0.2">
      <c r="A417" s="60" t="s">
        <v>837</v>
      </c>
      <c r="B417" s="85" t="s">
        <v>840</v>
      </c>
      <c r="C417" s="61" t="s">
        <v>841</v>
      </c>
      <c r="D417" s="51">
        <f t="shared" ref="D417:E417" si="116">IF(D293-D292+D410-D409&gt;=0,D293-D292+D410-D409,0)</f>
        <v>26247</v>
      </c>
      <c r="E417" s="51">
        <f t="shared" si="116"/>
        <v>0</v>
      </c>
      <c r="F417" s="52">
        <f t="shared" si="81"/>
        <v>0</v>
      </c>
    </row>
    <row r="418" spans="1:6" ht="12.75" customHeight="1" x14ac:dyDescent="0.2">
      <c r="A418" s="55" t="s">
        <v>842</v>
      </c>
      <c r="B418" s="233" t="s">
        <v>843</v>
      </c>
      <c r="C418" s="56" t="s">
        <v>844</v>
      </c>
      <c r="D418" s="62">
        <f t="shared" ref="D418:E418" si="117">D294+D411</f>
        <v>43.93</v>
      </c>
      <c r="E418" s="62">
        <f t="shared" si="117"/>
        <v>154.71</v>
      </c>
      <c r="F418" s="57">
        <f t="shared" si="81"/>
        <v>352.17391304347825</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783782.9</v>
      </c>
      <c r="E639" s="51">
        <f t="shared" si="180"/>
        <v>1026294.1900000002</v>
      </c>
      <c r="F639" s="52">
        <f t="shared" si="119"/>
        <v>130.94113050948167</v>
      </c>
    </row>
    <row r="640" spans="1:6" ht="12.75" customHeight="1" x14ac:dyDescent="0.2">
      <c r="A640" s="53" t="s">
        <v>608</v>
      </c>
      <c r="B640" s="85" t="s">
        <v>1277</v>
      </c>
      <c r="C640" s="50" t="s">
        <v>1278</v>
      </c>
      <c r="D640" s="51">
        <f t="shared" ref="D640:E640" si="181">D413+D528</f>
        <v>753456.2</v>
      </c>
      <c r="E640" s="51">
        <f t="shared" si="181"/>
        <v>1029784.6000000001</v>
      </c>
      <c r="F640" s="52">
        <f t="shared" si="119"/>
        <v>136.67477950277669</v>
      </c>
    </row>
    <row r="641" spans="1:6" ht="12.75" customHeight="1" x14ac:dyDescent="0.2">
      <c r="A641" s="53" t="s">
        <v>608</v>
      </c>
      <c r="B641" s="85" t="s">
        <v>1279</v>
      </c>
      <c r="C641" s="50" t="s">
        <v>1280</v>
      </c>
      <c r="D641" s="51">
        <f t="shared" ref="D641:E641" si="182">IF(D639&gt;=D640,D639-D640,0)</f>
        <v>30326.70000000007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3490.4099999999162</v>
      </c>
      <c r="F642" s="52" t="str">
        <f t="shared" si="119"/>
        <v>-</v>
      </c>
    </row>
    <row r="643" spans="1:6" ht="22.8" x14ac:dyDescent="0.2">
      <c r="A643" s="60" t="s">
        <v>1283</v>
      </c>
      <c r="B643" s="85" t="s">
        <v>1284</v>
      </c>
      <c r="C643" s="61" t="s">
        <v>1283</v>
      </c>
      <c r="D643" s="51">
        <f t="shared" ref="D643:E643" si="184">IF(D416-D417+D637-D638&gt;=0,D416-D417+D637-D638,0)</f>
        <v>0</v>
      </c>
      <c r="E643" s="51">
        <f t="shared" si="184"/>
        <v>4079.7</v>
      </c>
      <c r="F643" s="52" t="str">
        <f t="shared" si="119"/>
        <v>-</v>
      </c>
    </row>
    <row r="644" spans="1:6" ht="22.8" x14ac:dyDescent="0.2">
      <c r="A644" s="60" t="s">
        <v>1285</v>
      </c>
      <c r="B644" s="85" t="s">
        <v>1286</v>
      </c>
      <c r="C644" s="61" t="s">
        <v>1285</v>
      </c>
      <c r="D644" s="51">
        <f t="shared" ref="D644:E644" si="185">IF(D417-D416+D638-D637&gt;=0,D417-D416+D638-D637,0)</f>
        <v>26247</v>
      </c>
      <c r="E644" s="51">
        <f t="shared" si="185"/>
        <v>0</v>
      </c>
      <c r="F644" s="52">
        <f t="shared" si="119"/>
        <v>0</v>
      </c>
    </row>
    <row r="645" spans="1:6" ht="22.8" x14ac:dyDescent="0.2">
      <c r="A645" s="53" t="s">
        <v>608</v>
      </c>
      <c r="B645" s="85" t="s">
        <v>1287</v>
      </c>
      <c r="C645" s="50" t="s">
        <v>1288</v>
      </c>
      <c r="D645" s="51">
        <f t="shared" ref="D645:E645" si="186">IF(D641+D643-D642-D644&gt;=0,D641+D643-D642-D644,0)</f>
        <v>4079.7000000000698</v>
      </c>
      <c r="E645" s="51">
        <f t="shared" si="186"/>
        <v>589.29000000008364</v>
      </c>
      <c r="F645" s="52">
        <f t="shared" si="119"/>
        <v>14.444444444446248</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26570.55</v>
      </c>
      <c r="E650" s="242">
        <v>43000.33</v>
      </c>
      <c r="F650" s="52">
        <f t="shared" si="188"/>
        <v>161.83454990581677</v>
      </c>
    </row>
    <row r="651" spans="1:6" ht="12.75" customHeight="1" x14ac:dyDescent="0.2">
      <c r="A651" s="53" t="s">
        <v>1298</v>
      </c>
      <c r="B651" s="85" t="s">
        <v>1299</v>
      </c>
      <c r="C651" s="50" t="s">
        <v>1298</v>
      </c>
      <c r="D651" s="242">
        <v>26570.55</v>
      </c>
      <c r="E651" s="242">
        <v>43000.33</v>
      </c>
      <c r="F651" s="52">
        <f t="shared" si="188"/>
        <v>161.83454990581677</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38</v>
      </c>
      <c r="E654" s="262">
        <v>38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32</v>
      </c>
      <c r="E656" s="262">
        <v>31</v>
      </c>
      <c r="F656" s="52">
        <f t="shared" si="188"/>
        <v>96.875</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672736.04</v>
      </c>
      <c r="E675" s="242">
        <v>863484.38</v>
      </c>
      <c r="F675" s="52">
        <f t="shared" si="188"/>
        <v>128.35411344990524</v>
      </c>
    </row>
    <row r="676" spans="1:6" ht="22.8" x14ac:dyDescent="0.2">
      <c r="A676" s="53">
        <v>63613</v>
      </c>
      <c r="B676" s="232" t="s">
        <v>1349</v>
      </c>
      <c r="C676" s="50" t="s">
        <v>1350</v>
      </c>
      <c r="D676" s="242">
        <v>5737.18</v>
      </c>
      <c r="E676" s="242">
        <v>7341.58</v>
      </c>
      <c r="F676" s="52">
        <f t="shared" si="188"/>
        <v>127.96495839419366</v>
      </c>
    </row>
    <row r="677" spans="1:6" ht="22.8" x14ac:dyDescent="0.2">
      <c r="A677" s="53">
        <v>63622</v>
      </c>
      <c r="B677" s="232" t="s">
        <v>1351</v>
      </c>
      <c r="C677" s="50" t="s">
        <v>1352</v>
      </c>
      <c r="D677" s="242">
        <v>948.96</v>
      </c>
      <c r="E677" s="242">
        <v>1758.81</v>
      </c>
      <c r="F677" s="52">
        <f t="shared" si="188"/>
        <v>185.34079413252402</v>
      </c>
    </row>
    <row r="678" spans="1:6" ht="22.8" x14ac:dyDescent="0.2">
      <c r="A678" s="53">
        <v>63623</v>
      </c>
      <c r="B678" s="232" t="s">
        <v>1353</v>
      </c>
      <c r="C678" s="50" t="s">
        <v>1354</v>
      </c>
      <c r="D678" s="242">
        <v>1662.52</v>
      </c>
      <c r="E678" s="242">
        <v>20149.849999999999</v>
      </c>
      <c r="F678" s="52">
        <f t="shared" si="188"/>
        <v>1212.0064721025913</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3317.86</v>
      </c>
      <c r="E710" s="242">
        <v>2874.13</v>
      </c>
      <c r="F710" s="52">
        <f t="shared" si="188"/>
        <v>86.626017975442011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476.94</v>
      </c>
      <c r="E717" s="242">
        <v>882.88</v>
      </c>
      <c r="F717" s="52">
        <f t="shared" si="188"/>
        <v>185.11343145888372</v>
      </c>
    </row>
    <row r="718" spans="1:6" ht="12.75" customHeight="1" x14ac:dyDescent="0.2">
      <c r="A718" s="53">
        <v>32121</v>
      </c>
      <c r="B718" s="85" t="s">
        <v>1415</v>
      </c>
      <c r="C718" s="50" t="s">
        <v>1416</v>
      </c>
      <c r="D718" s="242">
        <v>24619.33</v>
      </c>
      <c r="E718" s="242">
        <v>25187.75</v>
      </c>
      <c r="F718" s="52">
        <f t="shared" si="188"/>
        <v>102.30883618684992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1060.48</v>
      </c>
      <c r="E720" s="242">
        <v>1459.32</v>
      </c>
      <c r="F720" s="52">
        <f t="shared" si="188"/>
        <v>137.60938442969223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2229.29</v>
      </c>
      <c r="E722" s="242">
        <v>1817.57</v>
      </c>
      <c r="F722" s="52">
        <f t="shared" si="188"/>
        <v>81.531339574483354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6278</v>
      </c>
      <c r="E828" s="242">
        <v>7394.98</v>
      </c>
      <c r="F828" s="52">
        <f t="shared" si="190"/>
        <v>117.79197196559412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23" sqref="E32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661318.2699999999</v>
      </c>
      <c r="E6" s="229">
        <f t="shared" si="0"/>
        <v>724156.67</v>
      </c>
      <c r="F6" s="230">
        <f t="shared" ref="F6:F260" si="1">IF(D6&gt;0,IF(E6/D6&gt;=100,"&gt;&gt;100",E6/D6*100),"-")</f>
        <v>109.5019906224578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649166.91999999993</v>
      </c>
      <c r="E7" s="104">
        <f t="shared" si="2"/>
        <v>715342.52</v>
      </c>
      <c r="F7" s="93">
        <f t="shared" si="1"/>
        <v>110.19392670224171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25524.69</v>
      </c>
      <c r="E8" s="104">
        <f>E9+E10-E11</f>
        <v>25524.69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25524.69</v>
      </c>
      <c r="E9" s="247">
        <v>25524.69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623642.23</v>
      </c>
      <c r="E12" s="104">
        <f t="shared" si="3"/>
        <v>689817.83000000007</v>
      </c>
      <c r="F12" s="93">
        <f t="shared" si="1"/>
        <v>110.61114799746645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525925.21</v>
      </c>
      <c r="E13" s="104">
        <f t="shared" si="4"/>
        <v>591062.93000000005</v>
      </c>
      <c r="F13" s="93">
        <f t="shared" si="1"/>
        <v>112.38535798654719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22734.2</v>
      </c>
      <c r="E14" s="247">
        <v>22734.2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1371862.7</v>
      </c>
      <c r="E15" s="247">
        <v>1454551.21</v>
      </c>
      <c r="F15" s="93">
        <f t="shared" si="1"/>
        <v>106.02746251501701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660.59</v>
      </c>
      <c r="E17" s="247">
        <v>660.59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869332.28</v>
      </c>
      <c r="E18" s="247">
        <v>886883.07</v>
      </c>
      <c r="F18" s="93">
        <f t="shared" si="1"/>
        <v>102.01888166398238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34720.99000000002</v>
      </c>
      <c r="E19" s="104">
        <f t="shared" si="5"/>
        <v>33233.53</v>
      </c>
      <c r="F19" s="93">
        <f t="shared" si="1"/>
        <v>95.715963168100842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88939.91</v>
      </c>
      <c r="E20" s="247">
        <v>83483.11</v>
      </c>
      <c r="F20" s="93">
        <f t="shared" si="1"/>
        <v>93.864621630491868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5618.52</v>
      </c>
      <c r="E21" s="247">
        <v>5374.31</v>
      </c>
      <c r="F21" s="93">
        <f t="shared" si="1"/>
        <v>95.65348169980706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31165.58</v>
      </c>
      <c r="E22" s="247">
        <v>31708.400000000001</v>
      </c>
      <c r="F22" s="93">
        <f t="shared" si="1"/>
        <v>101.74172917686755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9739.41</v>
      </c>
      <c r="E24" s="247">
        <v>9280.86</v>
      </c>
      <c r="F24" s="93">
        <f t="shared" si="1"/>
        <v>95.291809257439624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27127.77</v>
      </c>
      <c r="E25" s="247">
        <v>26922.2</v>
      </c>
      <c r="F25" s="93">
        <f t="shared" si="1"/>
        <v>99.242215633647731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26833.41</v>
      </c>
      <c r="E26" s="247">
        <v>35020.910000000003</v>
      </c>
      <c r="F26" s="93">
        <f t="shared" si="1"/>
        <v>130.51233518214792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154703.60999999999</v>
      </c>
      <c r="E28" s="247">
        <v>158556.26</v>
      </c>
      <c r="F28" s="93">
        <f t="shared" si="1"/>
        <v>102.4903426623335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62996.03</v>
      </c>
      <c r="E35" s="104">
        <f t="shared" si="7"/>
        <v>65521.369999999995</v>
      </c>
      <c r="F35" s="93">
        <f t="shared" si="1"/>
        <v>104.00872880402146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56306.93</v>
      </c>
      <c r="E36" s="247">
        <v>58832.27</v>
      </c>
      <c r="F36" s="93">
        <f t="shared" si="1"/>
        <v>104.48495416105973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6689.1</v>
      </c>
      <c r="E37" s="247">
        <v>6689.1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22950.01</v>
      </c>
      <c r="E54" s="247">
        <v>21704.94</v>
      </c>
      <c r="F54" s="93">
        <f t="shared" si="1"/>
        <v>94.574860751694672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22950.01</v>
      </c>
      <c r="E55" s="247">
        <v>21704.94</v>
      </c>
      <c r="F55" s="93">
        <f t="shared" si="1"/>
        <v>94.574860751694672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12151.35</v>
      </c>
      <c r="E68" s="104">
        <f t="shared" si="13"/>
        <v>8814.15</v>
      </c>
      <c r="F68" s="93">
        <f t="shared" si="1"/>
        <v>72.5363848461282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767.69</v>
      </c>
      <c r="E78" s="104">
        <f>E79+SUM(E82:E84)-E85+E86</f>
        <v>1805.04</v>
      </c>
      <c r="F78" s="93">
        <f t="shared" si="1"/>
        <v>235.12615769386076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767.69</v>
      </c>
      <c r="E86" s="247">
        <v>1805.04</v>
      </c>
      <c r="F86" s="93">
        <f t="shared" si="1"/>
        <v>235.12615769386076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11383.66</v>
      </c>
      <c r="E146" s="104">
        <f t="shared" si="26"/>
        <v>7009.11</v>
      </c>
      <c r="F146" s="93">
        <f t="shared" si="1"/>
        <v>61.571673785056824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27.93</v>
      </c>
      <c r="E159" s="247">
        <v>115.71</v>
      </c>
      <c r="F159" s="93">
        <f t="shared" si="1"/>
        <v>414.28571428571422</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16</v>
      </c>
      <c r="E160" s="247">
        <v>39</v>
      </c>
      <c r="F160" s="93">
        <f t="shared" si="1"/>
        <v>243.75</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11339.73</v>
      </c>
      <c r="E161" s="247">
        <v>6854.4</v>
      </c>
      <c r="F161" s="93">
        <f t="shared" si="1"/>
        <v>60.445883632149965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661318.27</v>
      </c>
      <c r="E175" s="104">
        <f t="shared" si="30"/>
        <v>724156.67</v>
      </c>
      <c r="F175" s="93">
        <f t="shared" si="1"/>
        <v>109.50199062245778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8027.7199999999993</v>
      </c>
      <c r="E176" s="104">
        <f t="shared" si="31"/>
        <v>8070.15</v>
      </c>
      <c r="F176" s="93">
        <f t="shared" si="1"/>
        <v>100.52854359643834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8027.7199999999993</v>
      </c>
      <c r="E177" s="104">
        <f t="shared" si="32"/>
        <v>7707.65</v>
      </c>
      <c r="F177" s="93">
        <f t="shared" si="1"/>
        <v>96.0129401623375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7260.03</v>
      </c>
      <c r="E179" s="247">
        <v>5902.61</v>
      </c>
      <c r="F179" s="93">
        <f t="shared" si="1"/>
        <v>81.3028320819611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767.69</v>
      </c>
      <c r="E188" s="247">
        <v>1805.04</v>
      </c>
      <c r="F188" s="93">
        <f t="shared" si="1"/>
        <v>235.12615769386076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362.5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653290.55000000005</v>
      </c>
      <c r="E237" s="104">
        <f t="shared" si="41"/>
        <v>716086.52</v>
      </c>
      <c r="F237" s="93">
        <f t="shared" si="1"/>
        <v>109.61225751696546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649166.92000000004</v>
      </c>
      <c r="E238" s="104">
        <f t="shared" si="42"/>
        <v>715342.52</v>
      </c>
      <c r="F238" s="93">
        <f t="shared" si="1"/>
        <v>110.19392670224168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649166.92000000004</v>
      </c>
      <c r="E239" s="104">
        <f t="shared" si="43"/>
        <v>715342.52</v>
      </c>
      <c r="F239" s="93">
        <f t="shared" si="1"/>
        <v>110.19392670224168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632182.02</v>
      </c>
      <c r="E240" s="247">
        <v>698278.62</v>
      </c>
      <c r="F240" s="93">
        <f t="shared" si="1"/>
        <v>110.45531158889965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16984.900000000001</v>
      </c>
      <c r="E241" s="247">
        <v>17063.900000000001</v>
      </c>
      <c r="F241" s="93">
        <f t="shared" si="1"/>
        <v>100.46511901748023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4079.7</v>
      </c>
      <c r="E245" s="104">
        <f t="shared" si="45"/>
        <v>589.29</v>
      </c>
      <c r="F245" s="93">
        <f t="shared" si="1"/>
        <v>14.444444444444443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4079.7</v>
      </c>
      <c r="E246" s="104">
        <f t="shared" si="46"/>
        <v>589.29</v>
      </c>
      <c r="F246" s="93">
        <f t="shared" si="1"/>
        <v>14.444444444444443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4079.7</v>
      </c>
      <c r="E247" s="247">
        <v>589.29</v>
      </c>
      <c r="F247" s="93">
        <f t="shared" si="1"/>
        <v>14.444444444444443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43.93</v>
      </c>
      <c r="E255" s="247">
        <v>154.71</v>
      </c>
      <c r="F255" s="93">
        <f t="shared" si="1"/>
        <v>352.17391304347825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22961.22</v>
      </c>
      <c r="E259" s="104">
        <f t="shared" si="49"/>
        <v>22961.22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22961.22</v>
      </c>
      <c r="E260" s="248">
        <v>22961.22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11383.66</v>
      </c>
      <c r="E265" s="247">
        <v>7009.11</v>
      </c>
      <c r="F265" s="93">
        <f t="shared" si="50"/>
        <v>61.571673785056824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767.69</v>
      </c>
      <c r="E268" s="247">
        <v>1805.04</v>
      </c>
      <c r="F268" s="93">
        <f t="shared" si="50"/>
        <v>235.12615769386076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11339.73</v>
      </c>
      <c r="E286" s="247">
        <v>6854.4</v>
      </c>
      <c r="F286" s="93">
        <f t="shared" si="50"/>
        <v>60.445883632149965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8027.72</v>
      </c>
      <c r="E288" s="247">
        <v>7707.65</v>
      </c>
      <c r="F288" s="93">
        <f t="shared" si="50"/>
        <v>96.012940162337486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362.5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767.69</v>
      </c>
      <c r="E302" s="247">
        <v>1805.04</v>
      </c>
      <c r="F302" s="93">
        <f t="shared" si="50"/>
        <v>235.12615769386076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7" sqref="E11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753456.2</v>
      </c>
      <c r="E114" s="81">
        <f t="shared" si="22"/>
        <v>1029784.6000000001</v>
      </c>
      <c r="F114" s="63">
        <f t="shared" si="1"/>
        <v>136.67477950277669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713893.26</v>
      </c>
      <c r="E115" s="81">
        <f t="shared" si="23"/>
        <v>988701.79</v>
      </c>
      <c r="F115" s="63">
        <f t="shared" si="1"/>
        <v>138.49434437859799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713893.26</v>
      </c>
      <c r="E117" s="249">
        <v>988701.79</v>
      </c>
      <c r="F117" s="63">
        <f t="shared" si="1"/>
        <v>138.49434437859799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39562.94</v>
      </c>
      <c r="E126" s="249">
        <v>41082.81</v>
      </c>
      <c r="F126" s="63">
        <f t="shared" si="1"/>
        <v>103.84165079743819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753456.2</v>
      </c>
      <c r="E141" s="106">
        <f t="shared" si="28"/>
        <v>1029784.6000000001</v>
      </c>
      <c r="F141" s="82">
        <f t="shared" si="1"/>
        <v>136.67477950277669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8266.5</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8266.5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8266.5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8266.5</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8027.72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1039988.2100000001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4669.3999999999996</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946429.1100000001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819327.74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118553.65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1.53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7394.98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286.39999999999998</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864.81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88889.7</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1039945.7800000001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3632.05</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947786.53000000014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819327.74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119911.07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1.53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7394.98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286.39999999999998</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864.81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88527.2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8070.1499999999069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8070.15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1805.04</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6265.11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8416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Dejan Jalžabetić</cp:lastModifiedBy>
  <cp:lastPrinted>2025-01-22T13:33:12Z</cp:lastPrinted>
  <dcterms:created xsi:type="dcterms:W3CDTF">2022-04-01T05:14:30Z</dcterms:created>
  <dcterms:modified xsi:type="dcterms:W3CDTF">2025-01-22T13:33:19Z</dcterms:modified>
</cp:coreProperties>
</file>