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6" windowHeight="131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F302" i="9"/>
  <c r="H301" i="9"/>
  <c r="E301" i="9" s="1"/>
  <c r="B301" i="9" s="1"/>
  <c r="G301" i="9"/>
  <c r="F301" i="9"/>
  <c r="H300" i="9"/>
  <c r="G300" i="9"/>
  <c r="F300" i="9"/>
  <c r="E300" i="9"/>
  <c r="B300" i="9" s="1"/>
  <c r="H299" i="9"/>
  <c r="G299" i="9"/>
  <c r="F299" i="9"/>
  <c r="E299" i="9"/>
  <c r="B299" i="9" s="1"/>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E292" i="9" s="1"/>
  <c r="B292" i="9" s="1"/>
  <c r="G292" i="9"/>
  <c r="F292" i="9"/>
  <c r="H291" i="9"/>
  <c r="G291" i="9"/>
  <c r="F291" i="9"/>
  <c r="E291" i="9"/>
  <c r="B291" i="9" s="1"/>
  <c r="F290" i="9"/>
  <c r="F289" i="9"/>
  <c r="H288" i="9"/>
  <c r="G288" i="9"/>
  <c r="F288" i="9"/>
  <c r="E288" i="9"/>
  <c r="B288" i="9" s="1"/>
  <c r="H287" i="9"/>
  <c r="G287" i="9"/>
  <c r="E287" i="9" s="1"/>
  <c r="B287" i="9" s="1"/>
  <c r="F287" i="9"/>
  <c r="H286" i="9"/>
  <c r="G286" i="9"/>
  <c r="E286" i="9" s="1"/>
  <c r="B286" i="9" s="1"/>
  <c r="F286" i="9"/>
  <c r="H285" i="9"/>
  <c r="G285" i="9"/>
  <c r="F285" i="9"/>
  <c r="F284" i="9"/>
  <c r="H283" i="9"/>
  <c r="G283" i="9"/>
  <c r="F283" i="9"/>
  <c r="E283" i="9"/>
  <c r="B283" i="9" s="1"/>
  <c r="H282" i="9"/>
  <c r="G282" i="9"/>
  <c r="F282" i="9"/>
  <c r="F277" i="9" s="1"/>
  <c r="E282" i="9"/>
  <c r="B282" i="9" s="1"/>
  <c r="H281" i="9"/>
  <c r="G281" i="9"/>
  <c r="E281" i="9" s="1"/>
  <c r="B281" i="9" s="1"/>
  <c r="F281" i="9"/>
  <c r="F280" i="9"/>
  <c r="F279" i="9"/>
  <c r="F278" i="9"/>
  <c r="F276" i="9"/>
  <c r="L275" i="9"/>
  <c r="F275" i="9" s="1"/>
  <c r="H275" i="9"/>
  <c r="F274" i="9"/>
  <c r="I273" i="9"/>
  <c r="E273" i="9" s="1"/>
  <c r="B273" i="9" s="1"/>
  <c r="H273" i="9"/>
  <c r="F273" i="9"/>
  <c r="E272" i="9"/>
  <c r="M271" i="9"/>
  <c r="L271" i="9"/>
  <c r="F271" i="9" s="1"/>
  <c r="B271" i="9" s="1"/>
  <c r="E271" i="9"/>
  <c r="M270" i="9"/>
  <c r="F270" i="9" s="1"/>
  <c r="L270" i="9"/>
  <c r="E270" i="9"/>
  <c r="B270" i="9" s="1"/>
  <c r="M269" i="9"/>
  <c r="L269" i="9"/>
  <c r="F269" i="9"/>
  <c r="E269" i="9"/>
  <c r="B269" i="9" s="1"/>
  <c r="M268" i="9"/>
  <c r="L268" i="9"/>
  <c r="F268" i="9" s="1"/>
  <c r="B268" i="9" s="1"/>
  <c r="E268" i="9"/>
  <c r="M267" i="9"/>
  <c r="L267" i="9"/>
  <c r="F267" i="9" s="1"/>
  <c r="B267" i="9" s="1"/>
  <c r="E267" i="9"/>
  <c r="M266" i="9"/>
  <c r="F266" i="9" s="1"/>
  <c r="L266" i="9"/>
  <c r="E266" i="9"/>
  <c r="B266" i="9" s="1"/>
  <c r="M265" i="9"/>
  <c r="L265" i="9"/>
  <c r="F265" i="9"/>
  <c r="E265" i="9"/>
  <c r="B265" i="9" s="1"/>
  <c r="M264" i="9"/>
  <c r="L264" i="9"/>
  <c r="F264" i="9" s="1"/>
  <c r="B264" i="9" s="1"/>
  <c r="E264" i="9"/>
  <c r="M263" i="9"/>
  <c r="L263" i="9"/>
  <c r="F263" i="9" s="1"/>
  <c r="B263" i="9" s="1"/>
  <c r="E263" i="9"/>
  <c r="M262" i="9"/>
  <c r="F262" i="9" s="1"/>
  <c r="L262" i="9"/>
  <c r="E262" i="9"/>
  <c r="M261" i="9"/>
  <c r="L261" i="9"/>
  <c r="F261" i="9"/>
  <c r="E261" i="9"/>
  <c r="B261" i="9" s="1"/>
  <c r="M260" i="9"/>
  <c r="L260" i="9"/>
  <c r="F260" i="9" s="1"/>
  <c r="B260" i="9" s="1"/>
  <c r="E260" i="9"/>
  <c r="M259" i="9"/>
  <c r="L259" i="9"/>
  <c r="F259" i="9" s="1"/>
  <c r="B259" i="9" s="1"/>
  <c r="E259" i="9"/>
  <c r="M258" i="9"/>
  <c r="F258" i="9" s="1"/>
  <c r="L258" i="9"/>
  <c r="E258" i="9"/>
  <c r="B258" i="9" s="1"/>
  <c r="M257" i="9"/>
  <c r="L257" i="9"/>
  <c r="F257" i="9"/>
  <c r="E257" i="9"/>
  <c r="B257" i="9" s="1"/>
  <c r="M256" i="9"/>
  <c r="L256" i="9"/>
  <c r="F256" i="9" s="1"/>
  <c r="B256" i="9" s="1"/>
  <c r="E256" i="9"/>
  <c r="M255" i="9"/>
  <c r="L255" i="9"/>
  <c r="F255" i="9" s="1"/>
  <c r="B255" i="9" s="1"/>
  <c r="E255" i="9"/>
  <c r="M254" i="9"/>
  <c r="F254" i="9" s="1"/>
  <c r="L254" i="9"/>
  <c r="E254" i="9"/>
  <c r="B254" i="9" s="1"/>
  <c r="M253" i="9"/>
  <c r="L253" i="9"/>
  <c r="F253" i="9"/>
  <c r="E253" i="9"/>
  <c r="B253" i="9" s="1"/>
  <c r="M252" i="9"/>
  <c r="L252" i="9"/>
  <c r="F252" i="9" s="1"/>
  <c r="B252" i="9" s="1"/>
  <c r="E252" i="9"/>
  <c r="M251" i="9"/>
  <c r="L251" i="9"/>
  <c r="F251" i="9" s="1"/>
  <c r="B251" i="9" s="1"/>
  <c r="E251" i="9"/>
  <c r="M250" i="9"/>
  <c r="F250" i="9" s="1"/>
  <c r="L250" i="9"/>
  <c r="E250" i="9"/>
  <c r="B250" i="9" s="1"/>
  <c r="M249" i="9"/>
  <c r="L249" i="9"/>
  <c r="F249" i="9"/>
  <c r="E249" i="9"/>
  <c r="B249" i="9" s="1"/>
  <c r="M248" i="9"/>
  <c r="L248" i="9"/>
  <c r="F248" i="9" s="1"/>
  <c r="B248" i="9" s="1"/>
  <c r="E248" i="9"/>
  <c r="M247" i="9"/>
  <c r="L247" i="9"/>
  <c r="F247" i="9" s="1"/>
  <c r="B247" i="9" s="1"/>
  <c r="E247" i="9"/>
  <c r="M246" i="9"/>
  <c r="F246" i="9" s="1"/>
  <c r="L246" i="9"/>
  <c r="E246" i="9"/>
  <c r="M245" i="9"/>
  <c r="L245" i="9"/>
  <c r="F245" i="9"/>
  <c r="E245" i="9"/>
  <c r="B245" i="9" s="1"/>
  <c r="M244" i="9"/>
  <c r="L244" i="9"/>
  <c r="F244" i="9" s="1"/>
  <c r="B244" i="9" s="1"/>
  <c r="E244" i="9"/>
  <c r="M243" i="9"/>
  <c r="L243" i="9"/>
  <c r="E243" i="9"/>
  <c r="M242" i="9"/>
  <c r="F242" i="9" s="1"/>
  <c r="L242" i="9"/>
  <c r="E242" i="9"/>
  <c r="B242" i="9" s="1"/>
  <c r="M241" i="9"/>
  <c r="L241" i="9"/>
  <c r="F241" i="9"/>
  <c r="E241" i="9"/>
  <c r="B241" i="9" s="1"/>
  <c r="M240" i="9"/>
  <c r="L240" i="9"/>
  <c r="F240" i="9" s="1"/>
  <c r="B240" i="9" s="1"/>
  <c r="E240" i="9"/>
  <c r="M239" i="9"/>
  <c r="L239" i="9"/>
  <c r="E239" i="9"/>
  <c r="M238" i="9"/>
  <c r="F238" i="9" s="1"/>
  <c r="L238" i="9"/>
  <c r="E238" i="9"/>
  <c r="M237" i="9"/>
  <c r="L237" i="9"/>
  <c r="F237" i="9"/>
  <c r="E237" i="9"/>
  <c r="B237" i="9" s="1"/>
  <c r="M236" i="9"/>
  <c r="L236" i="9"/>
  <c r="F236" i="9" s="1"/>
  <c r="B236" i="9" s="1"/>
  <c r="E236" i="9"/>
  <c r="M235" i="9"/>
  <c r="L235" i="9"/>
  <c r="E235" i="9"/>
  <c r="M234" i="9"/>
  <c r="L234" i="9"/>
  <c r="F234" i="9" s="1"/>
  <c r="E234" i="9"/>
  <c r="B234" i="9" s="1"/>
  <c r="M233" i="9"/>
  <c r="L233" i="9"/>
  <c r="F233" i="9"/>
  <c r="E233" i="9"/>
  <c r="B233" i="9" s="1"/>
  <c r="M232" i="9"/>
  <c r="L232" i="9"/>
  <c r="F232" i="9" s="1"/>
  <c r="B232" i="9" s="1"/>
  <c r="E232" i="9"/>
  <c r="M231" i="9"/>
  <c r="L231" i="9"/>
  <c r="E231" i="9"/>
  <c r="M230" i="9"/>
  <c r="F230" i="9" s="1"/>
  <c r="L230" i="9"/>
  <c r="E230" i="9"/>
  <c r="M229" i="9"/>
  <c r="L229" i="9"/>
  <c r="F229" i="9"/>
  <c r="E229" i="9"/>
  <c r="B229" i="9" s="1"/>
  <c r="M228" i="9"/>
  <c r="L228" i="9"/>
  <c r="F228" i="9" s="1"/>
  <c r="B228" i="9" s="1"/>
  <c r="E228" i="9"/>
  <c r="M227" i="9"/>
  <c r="L227" i="9"/>
  <c r="E227" i="9"/>
  <c r="M226" i="9"/>
  <c r="F226" i="9" s="1"/>
  <c r="L226" i="9"/>
  <c r="E226" i="9"/>
  <c r="B226" i="9" s="1"/>
  <c r="M225" i="9"/>
  <c r="F225" i="9" s="1"/>
  <c r="L225" i="9"/>
  <c r="E225" i="9"/>
  <c r="M224" i="9"/>
  <c r="L224" i="9"/>
  <c r="F224" i="9" s="1"/>
  <c r="B224" i="9" s="1"/>
  <c r="E224" i="9"/>
  <c r="M223" i="9"/>
  <c r="L223" i="9"/>
  <c r="E223" i="9"/>
  <c r="M222" i="9"/>
  <c r="F222" i="9" s="1"/>
  <c r="L222" i="9"/>
  <c r="E222" i="9"/>
  <c r="M221" i="9"/>
  <c r="L221" i="9"/>
  <c r="F221" i="9"/>
  <c r="E221" i="9"/>
  <c r="B221" i="9" s="1"/>
  <c r="M220" i="9"/>
  <c r="L220" i="9"/>
  <c r="E220" i="9"/>
  <c r="M219" i="9"/>
  <c r="L219" i="9"/>
  <c r="E219" i="9"/>
  <c r="M218" i="9"/>
  <c r="F218" i="9" s="1"/>
  <c r="L218" i="9"/>
  <c r="E218" i="9"/>
  <c r="M217" i="9"/>
  <c r="L217" i="9"/>
  <c r="E217" i="9"/>
  <c r="M216" i="9"/>
  <c r="L216" i="9"/>
  <c r="F216" i="9" s="1"/>
  <c r="B216" i="9" s="1"/>
  <c r="E216" i="9"/>
  <c r="M215" i="9"/>
  <c r="L215" i="9"/>
  <c r="F215" i="9" s="1"/>
  <c r="B215" i="9" s="1"/>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F103" i="9"/>
  <c r="E103" i="9"/>
  <c r="B103" i="9" s="1"/>
  <c r="H102" i="9"/>
  <c r="E102" i="9" s="1"/>
  <c r="B102" i="9" s="1"/>
  <c r="G102" i="9"/>
  <c r="F102" i="9"/>
  <c r="H101" i="9"/>
  <c r="G101" i="9"/>
  <c r="F101" i="9"/>
  <c r="E101" i="9"/>
  <c r="B101" i="9" s="1"/>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H68" i="9"/>
  <c r="G68" i="9"/>
  <c r="F68" i="9"/>
  <c r="H67" i="9"/>
  <c r="G67" i="9"/>
  <c r="F67" i="9"/>
  <c r="E67" i="9"/>
  <c r="B67" i="9" s="1"/>
  <c r="H66" i="9"/>
  <c r="E66" i="9" s="1"/>
  <c r="G66" i="9"/>
  <c r="F66" i="9"/>
  <c r="B66" i="9"/>
  <c r="H65" i="9"/>
  <c r="G65" i="9"/>
  <c r="F65" i="9"/>
  <c r="E65" i="9"/>
  <c r="B65" i="9" s="1"/>
  <c r="H64" i="9"/>
  <c r="G64" i="9"/>
  <c r="E64" i="9" s="1"/>
  <c r="F64" i="9"/>
  <c r="B64" i="9"/>
  <c r="H63" i="9"/>
  <c r="G63" i="9"/>
  <c r="F63" i="9"/>
  <c r="E63" i="9"/>
  <c r="B63" i="9" s="1"/>
  <c r="H62" i="9"/>
  <c r="E62" i="9" s="1"/>
  <c r="G62" i="9"/>
  <c r="F62" i="9"/>
  <c r="B62" i="9"/>
  <c r="H61" i="9"/>
  <c r="G61" i="9"/>
  <c r="F61" i="9"/>
  <c r="E61" i="9"/>
  <c r="B61" i="9" s="1"/>
  <c r="H60" i="9"/>
  <c r="G60" i="9"/>
  <c r="E60" i="9" s="1"/>
  <c r="F60" i="9"/>
  <c r="B60" i="9"/>
  <c r="H59" i="9"/>
  <c r="G59" i="9"/>
  <c r="F59" i="9"/>
  <c r="E59" i="9"/>
  <c r="B59" i="9" s="1"/>
  <c r="H58" i="9"/>
  <c r="E58" i="9" s="1"/>
  <c r="G58" i="9"/>
  <c r="F58" i="9"/>
  <c r="B58" i="9"/>
  <c r="H57" i="9"/>
  <c r="E57" i="9" s="1"/>
  <c r="B57" i="9" s="1"/>
  <c r="G57" i="9"/>
  <c r="F57" i="9"/>
  <c r="H56" i="9"/>
  <c r="G56" i="9"/>
  <c r="E56" i="9" s="1"/>
  <c r="F56" i="9"/>
  <c r="B56" i="9"/>
  <c r="H55" i="9"/>
  <c r="G55" i="9"/>
  <c r="F55" i="9"/>
  <c r="E55" i="9"/>
  <c r="B55" i="9" s="1"/>
  <c r="H54" i="9"/>
  <c r="E54" i="9" s="1"/>
  <c r="G54" i="9"/>
  <c r="F54" i="9"/>
  <c r="B54" i="9"/>
  <c r="H53" i="9"/>
  <c r="G53" i="9"/>
  <c r="F53" i="9"/>
  <c r="E53" i="9"/>
  <c r="B53" i="9" s="1"/>
  <c r="H52" i="9"/>
  <c r="G52" i="9"/>
  <c r="E52" i="9" s="1"/>
  <c r="F52" i="9"/>
  <c r="B52" i="9"/>
  <c r="H51" i="9"/>
  <c r="G51" i="9"/>
  <c r="F51" i="9"/>
  <c r="E51" i="9"/>
  <c r="B51" i="9" s="1"/>
  <c r="H50" i="9"/>
  <c r="E50" i="9" s="1"/>
  <c r="G50" i="9"/>
  <c r="F50" i="9"/>
  <c r="B50" i="9"/>
  <c r="H49" i="9"/>
  <c r="G49" i="9"/>
  <c r="F49" i="9"/>
  <c r="E49" i="9"/>
  <c r="B49" i="9" s="1"/>
  <c r="H48" i="9"/>
  <c r="G48" i="9"/>
  <c r="E48" i="9" s="1"/>
  <c r="F48" i="9"/>
  <c r="B48" i="9"/>
  <c r="H47" i="9"/>
  <c r="E47" i="9" s="1"/>
  <c r="B47" i="9" s="1"/>
  <c r="G47" i="9"/>
  <c r="F47" i="9"/>
  <c r="H46" i="9"/>
  <c r="E46" i="9" s="1"/>
  <c r="G46" i="9"/>
  <c r="F46" i="9"/>
  <c r="B46" i="9"/>
  <c r="H45" i="9"/>
  <c r="E45" i="9" s="1"/>
  <c r="B45" i="9" s="1"/>
  <c r="G45" i="9"/>
  <c r="F45" i="9"/>
  <c r="H44" i="9"/>
  <c r="G44" i="9"/>
  <c r="F44" i="9"/>
  <c r="H43" i="9"/>
  <c r="E43" i="9" s="1"/>
  <c r="B43" i="9" s="1"/>
  <c r="G43" i="9"/>
  <c r="F43" i="9"/>
  <c r="H42" i="9"/>
  <c r="E42" i="9" s="1"/>
  <c r="B42" i="9" s="1"/>
  <c r="G42" i="9"/>
  <c r="F42" i="9"/>
  <c r="H41" i="9"/>
  <c r="G41" i="9"/>
  <c r="F41" i="9"/>
  <c r="H40" i="9"/>
  <c r="G40" i="9"/>
  <c r="F40" i="9"/>
  <c r="H39" i="9"/>
  <c r="G39" i="9"/>
  <c r="E39" i="9" s="1"/>
  <c r="B39" i="9" s="1"/>
  <c r="F39" i="9"/>
  <c r="H38" i="9"/>
  <c r="E38" i="9" s="1"/>
  <c r="B38" i="9" s="1"/>
  <c r="G38" i="9"/>
  <c r="F38" i="9"/>
  <c r="H37" i="9"/>
  <c r="G37" i="9"/>
  <c r="F37" i="9"/>
  <c r="E37" i="9"/>
  <c r="B37" i="9" s="1"/>
  <c r="H36" i="9"/>
  <c r="G36" i="9"/>
  <c r="E36" i="9" s="1"/>
  <c r="F36" i="9"/>
  <c r="B36" i="9"/>
  <c r="H35" i="9"/>
  <c r="G35" i="9"/>
  <c r="F35" i="9"/>
  <c r="E35" i="9"/>
  <c r="B35" i="9" s="1"/>
  <c r="H34" i="9"/>
  <c r="E34" i="9" s="1"/>
  <c r="B34" i="9" s="1"/>
  <c r="G34" i="9"/>
  <c r="F34" i="9"/>
  <c r="H33" i="9"/>
  <c r="G33" i="9"/>
  <c r="E33" i="9" s="1"/>
  <c r="B33" i="9" s="1"/>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E27" i="9" s="1"/>
  <c r="B27" i="9" s="1"/>
  <c r="F27" i="9"/>
  <c r="H26" i="9"/>
  <c r="E26" i="9" s="1"/>
  <c r="B26" i="9" s="1"/>
  <c r="G26" i="9"/>
  <c r="F26" i="9"/>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43" i="8" s="1"/>
  <c r="D50" i="8"/>
  <c r="D44" i="8"/>
  <c r="D36" i="8"/>
  <c r="D26" i="8"/>
  <c r="D24" i="8"/>
  <c r="D18" i="8"/>
  <c r="D8" i="8"/>
  <c r="D6" i="8"/>
  <c r="E44" i="7"/>
  <c r="D44" i="7"/>
  <c r="E39" i="7"/>
  <c r="D39" i="7"/>
  <c r="D38" i="7" s="1"/>
  <c r="H31" i="3"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E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E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E351" i="4" s="1"/>
  <c r="D346" i="1"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F153" i="4"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G31" i="3"/>
  <c r="B31" i="3"/>
  <c r="I30" i="3"/>
  <c r="H30" i="3"/>
  <c r="G30" i="3"/>
  <c r="B30" i="3"/>
  <c r="G29" i="3"/>
  <c r="B29" i="3"/>
  <c r="I28" i="3"/>
  <c r="G28" i="3"/>
  <c r="B28" i="3"/>
  <c r="I27" i="3"/>
  <c r="G27" i="3"/>
  <c r="B27" i="3"/>
  <c r="I26" i="3"/>
  <c r="H26" i="3"/>
  <c r="G26" i="3"/>
  <c r="B26" i="3"/>
  <c r="I25" i="3"/>
  <c r="G25" i="3"/>
  <c r="B25" i="3"/>
  <c r="I24" i="3"/>
  <c r="H24" i="3"/>
  <c r="G24" i="3"/>
  <c r="B24" i="3"/>
  <c r="I23" i="3"/>
  <c r="G23" i="3"/>
  <c r="B23" i="3"/>
  <c r="G22" i="3"/>
  <c r="B22" i="3"/>
  <c r="I21" i="3"/>
  <c r="G21" i="3"/>
  <c r="B21" i="3"/>
  <c r="I20" i="3"/>
  <c r="G20" i="3"/>
  <c r="B20" i="3"/>
  <c r="G19" i="3"/>
  <c r="B19" i="3"/>
  <c r="G18" i="3"/>
  <c r="B18" i="3"/>
  <c r="G17" i="3"/>
  <c r="B17" i="3"/>
  <c r="G16" i="3"/>
  <c r="B16" i="3"/>
  <c r="H10" i="3" a="1"/>
  <c r="H10" i="3" s="1"/>
  <c r="L3" i="9" s="1"/>
  <c r="H1580" i="1"/>
  <c r="G1580" i="1"/>
  <c r="C1580" i="1"/>
  <c r="C1579" i="1"/>
  <c r="C1578" i="1"/>
  <c r="H1577" i="1"/>
  <c r="C1577" i="1"/>
  <c r="G1577" i="1" s="1"/>
  <c r="H1576" i="1"/>
  <c r="G1576" i="1"/>
  <c r="C1576" i="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G1543" i="1"/>
  <c r="C1543" i="1"/>
  <c r="H1543" i="1" s="1"/>
  <c r="G1542" i="1"/>
  <c r="C1542" i="1"/>
  <c r="H1542" i="1" s="1"/>
  <c r="H1541" i="1"/>
  <c r="C1541" i="1"/>
  <c r="G1541" i="1" s="1"/>
  <c r="H1540" i="1"/>
  <c r="G1540" i="1"/>
  <c r="C1540" i="1"/>
  <c r="H1539" i="1"/>
  <c r="G1539" i="1"/>
  <c r="C1539" i="1"/>
  <c r="G1538" i="1"/>
  <c r="C1538" i="1"/>
  <c r="H1538" i="1" s="1"/>
  <c r="H1537" i="1"/>
  <c r="C1537" i="1"/>
  <c r="G1537" i="1" s="1"/>
  <c r="H1536" i="1"/>
  <c r="G1536" i="1"/>
  <c r="C1536" i="1"/>
  <c r="G1535" i="1"/>
  <c r="C1535" i="1"/>
  <c r="H1535" i="1" s="1"/>
  <c r="H1534" i="1"/>
  <c r="C1534" i="1"/>
  <c r="G1534" i="1" s="1"/>
  <c r="H1533" i="1"/>
  <c r="G1533" i="1"/>
  <c r="C1533" i="1"/>
  <c r="G1532" i="1"/>
  <c r="C1532" i="1"/>
  <c r="H1532" i="1" s="1"/>
  <c r="G1531" i="1"/>
  <c r="C1531" i="1"/>
  <c r="H1531" i="1" s="1"/>
  <c r="H1530" i="1"/>
  <c r="C1530" i="1"/>
  <c r="G1530" i="1" s="1"/>
  <c r="H1529" i="1"/>
  <c r="G1529" i="1"/>
  <c r="C1529" i="1"/>
  <c r="H1528" i="1"/>
  <c r="G1528" i="1"/>
  <c r="C1528" i="1"/>
  <c r="G1527" i="1"/>
  <c r="C1527" i="1"/>
  <c r="H1527" i="1" s="1"/>
  <c r="H1526" i="1"/>
  <c r="C1526" i="1"/>
  <c r="G1526" i="1" s="1"/>
  <c r="H1525" i="1"/>
  <c r="G1525" i="1"/>
  <c r="C1525" i="1"/>
  <c r="G1524" i="1"/>
  <c r="C1524" i="1"/>
  <c r="H1524" i="1" s="1"/>
  <c r="G1523" i="1"/>
  <c r="C1523" i="1"/>
  <c r="H1523" i="1" s="1"/>
  <c r="H1522" i="1"/>
  <c r="C1522" i="1"/>
  <c r="G1522" i="1" s="1"/>
  <c r="H1521" i="1"/>
  <c r="G1521" i="1"/>
  <c r="C1521" i="1"/>
  <c r="H1520" i="1"/>
  <c r="G1520" i="1"/>
  <c r="C1520" i="1"/>
  <c r="G1519" i="1"/>
  <c r="C1519" i="1"/>
  <c r="H1519" i="1" s="1"/>
  <c r="H1518" i="1"/>
  <c r="C1518" i="1"/>
  <c r="G1518" i="1" s="1"/>
  <c r="C1516" i="1"/>
  <c r="H1516" i="1" s="1"/>
  <c r="G1515" i="1"/>
  <c r="C1515" i="1"/>
  <c r="H1515" i="1" s="1"/>
  <c r="C1514" i="1"/>
  <c r="G1514" i="1" s="1"/>
  <c r="H1513" i="1"/>
  <c r="G1513" i="1"/>
  <c r="C1513" i="1"/>
  <c r="H1512" i="1"/>
  <c r="G1512" i="1"/>
  <c r="C1512" i="1"/>
  <c r="C1511" i="1"/>
  <c r="H1511" i="1" s="1"/>
  <c r="H1510" i="1"/>
  <c r="C1510" i="1"/>
  <c r="G1510" i="1" s="1"/>
  <c r="H1509" i="1"/>
  <c r="G1509" i="1"/>
  <c r="C1509" i="1"/>
  <c r="C1508" i="1"/>
  <c r="H1508" i="1" s="1"/>
  <c r="G1507" i="1"/>
  <c r="C1507" i="1"/>
  <c r="H1507" i="1" s="1"/>
  <c r="C1506" i="1"/>
  <c r="G1506" i="1" s="1"/>
  <c r="H1505" i="1"/>
  <c r="G1505" i="1"/>
  <c r="C1505" i="1"/>
  <c r="H1504" i="1"/>
  <c r="G1504" i="1"/>
  <c r="C1504" i="1"/>
  <c r="C1503" i="1"/>
  <c r="H1503" i="1" s="1"/>
  <c r="H1502" i="1"/>
  <c r="C1502" i="1"/>
  <c r="G1502" i="1" s="1"/>
  <c r="H1501" i="1"/>
  <c r="G1501" i="1"/>
  <c r="C1501" i="1"/>
  <c r="C1500" i="1"/>
  <c r="H1500" i="1" s="1"/>
  <c r="G1499" i="1"/>
  <c r="C1499" i="1"/>
  <c r="H1499" i="1" s="1"/>
  <c r="C1498" i="1"/>
  <c r="G1498" i="1" s="1"/>
  <c r="H1497" i="1"/>
  <c r="G1497" i="1"/>
  <c r="C1497" i="1"/>
  <c r="H1496" i="1"/>
  <c r="G1496" i="1"/>
  <c r="C1496" i="1"/>
  <c r="C1495" i="1"/>
  <c r="H1495" i="1" s="1"/>
  <c r="H1494" i="1"/>
  <c r="C1494" i="1"/>
  <c r="G1494" i="1" s="1"/>
  <c r="H1493" i="1"/>
  <c r="G1493" i="1"/>
  <c r="C1493" i="1"/>
  <c r="C1492" i="1"/>
  <c r="H1492" i="1" s="1"/>
  <c r="G1491" i="1"/>
  <c r="C1491" i="1"/>
  <c r="H1491" i="1" s="1"/>
  <c r="C1490" i="1"/>
  <c r="G1490" i="1" s="1"/>
  <c r="H1489" i="1"/>
  <c r="G1489" i="1"/>
  <c r="C1489" i="1"/>
  <c r="H1488" i="1"/>
  <c r="G1488" i="1"/>
  <c r="C1488" i="1"/>
  <c r="C1487" i="1"/>
  <c r="H1487" i="1" s="1"/>
  <c r="H1486" i="1"/>
  <c r="C1486" i="1"/>
  <c r="G1486" i="1" s="1"/>
  <c r="H1485" i="1"/>
  <c r="G1485" i="1"/>
  <c r="C1485" i="1"/>
  <c r="C1484" i="1"/>
  <c r="H1484" i="1" s="1"/>
  <c r="G1483" i="1"/>
  <c r="C1483" i="1"/>
  <c r="H1483" i="1" s="1"/>
  <c r="C1482" i="1"/>
  <c r="G1482" i="1" s="1"/>
  <c r="H1481" i="1"/>
  <c r="G1481" i="1"/>
  <c r="C1481" i="1"/>
  <c r="H1480" i="1"/>
  <c r="G1480" i="1"/>
  <c r="C1480" i="1"/>
  <c r="H1479" i="1"/>
  <c r="G1479" i="1"/>
  <c r="I1479" i="1" s="1"/>
  <c r="D1479" i="1"/>
  <c r="C1479" i="1"/>
  <c r="J1479" i="1" s="1"/>
  <c r="D1478" i="1"/>
  <c r="C1478" i="1"/>
  <c r="H1478" i="1" s="1"/>
  <c r="D1477" i="1"/>
  <c r="C1477" i="1"/>
  <c r="J1477" i="1" s="1"/>
  <c r="G1476" i="1"/>
  <c r="D1476" i="1"/>
  <c r="C1476" i="1"/>
  <c r="G1475" i="1"/>
  <c r="D1475" i="1"/>
  <c r="C1475" i="1"/>
  <c r="H1475" i="1" s="1"/>
  <c r="D1474" i="1"/>
  <c r="C1474" i="1"/>
  <c r="G1474" i="1" s="1"/>
  <c r="G1473" i="1"/>
  <c r="D1473" i="1"/>
  <c r="J1473" i="1" s="1"/>
  <c r="C1473" i="1"/>
  <c r="H1473" i="1" s="1"/>
  <c r="D1472" i="1"/>
  <c r="C1472" i="1"/>
  <c r="G1472" i="1" s="1"/>
  <c r="G1471" i="1"/>
  <c r="I1471" i="1" s="1"/>
  <c r="D1471" i="1"/>
  <c r="J1471" i="1" s="1"/>
  <c r="C1471" i="1"/>
  <c r="H1471" i="1" s="1"/>
  <c r="G1470" i="1"/>
  <c r="D1470" i="1"/>
  <c r="C1470" i="1"/>
  <c r="H1470" i="1" s="1"/>
  <c r="G1469" i="1"/>
  <c r="D1469" i="1"/>
  <c r="C1469" i="1"/>
  <c r="H1469" i="1" s="1"/>
  <c r="D1468" i="1"/>
  <c r="C1468" i="1"/>
  <c r="G1468" i="1" s="1"/>
  <c r="G1467" i="1"/>
  <c r="D1467" i="1"/>
  <c r="J1467" i="1" s="1"/>
  <c r="C1467" i="1"/>
  <c r="H1467" i="1" s="1"/>
  <c r="D1466" i="1"/>
  <c r="C1466" i="1"/>
  <c r="G1466" i="1" s="1"/>
  <c r="G1465" i="1"/>
  <c r="I1465" i="1" s="1"/>
  <c r="D1465" i="1"/>
  <c r="J1465" i="1" s="1"/>
  <c r="C1465" i="1"/>
  <c r="H1465" i="1" s="1"/>
  <c r="D1464" i="1"/>
  <c r="C1464" i="1"/>
  <c r="G1464" i="1" s="1"/>
  <c r="G1463" i="1"/>
  <c r="I1463" i="1" s="1"/>
  <c r="D1463" i="1"/>
  <c r="J1463" i="1" s="1"/>
  <c r="C1463" i="1"/>
  <c r="H1463" i="1" s="1"/>
  <c r="D1462" i="1"/>
  <c r="C1462" i="1"/>
  <c r="G1462" i="1" s="1"/>
  <c r="D1461" i="1"/>
  <c r="C1461" i="1"/>
  <c r="G1461" i="1" s="1"/>
  <c r="G1460" i="1"/>
  <c r="I1460" i="1" s="1"/>
  <c r="D1460" i="1"/>
  <c r="J1460" i="1" s="1"/>
  <c r="C1460" i="1"/>
  <c r="H1460" i="1" s="1"/>
  <c r="D1459" i="1"/>
  <c r="C1459" i="1"/>
  <c r="G1459" i="1" s="1"/>
  <c r="G1458" i="1"/>
  <c r="I1458" i="1" s="1"/>
  <c r="D1458" i="1"/>
  <c r="J1458" i="1" s="1"/>
  <c r="C1458" i="1"/>
  <c r="H1458" i="1" s="1"/>
  <c r="D1457" i="1"/>
  <c r="C1457" i="1"/>
  <c r="G1457" i="1" s="1"/>
  <c r="G1456" i="1"/>
  <c r="D1456" i="1"/>
  <c r="J1456" i="1" s="1"/>
  <c r="C1456" i="1"/>
  <c r="H1456" i="1" s="1"/>
  <c r="D1455" i="1"/>
  <c r="C1455" i="1"/>
  <c r="G1455" i="1" s="1"/>
  <c r="D1454" i="1"/>
  <c r="C1454" i="1"/>
  <c r="G1454" i="1" s="1"/>
  <c r="D1453" i="1"/>
  <c r="C1453" i="1"/>
  <c r="G1453" i="1" s="1"/>
  <c r="G1452" i="1"/>
  <c r="D1452" i="1"/>
  <c r="J1452" i="1" s="1"/>
  <c r="C1452" i="1"/>
  <c r="H1452" i="1" s="1"/>
  <c r="D1451" i="1"/>
  <c r="C1451" i="1"/>
  <c r="G1451" i="1" s="1"/>
  <c r="G1450" i="1"/>
  <c r="I1450" i="1" s="1"/>
  <c r="D1450" i="1"/>
  <c r="J1450" i="1" s="1"/>
  <c r="C1450" i="1"/>
  <c r="H1450" i="1" s="1"/>
  <c r="D1449" i="1"/>
  <c r="C1449" i="1"/>
  <c r="G1449" i="1" s="1"/>
  <c r="G1448" i="1"/>
  <c r="I1448" i="1" s="1"/>
  <c r="D1448" i="1"/>
  <c r="J1448" i="1" s="1"/>
  <c r="C1448" i="1"/>
  <c r="H1448" i="1" s="1"/>
  <c r="D1447" i="1"/>
  <c r="C1447" i="1"/>
  <c r="G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G715" i="1" s="1"/>
  <c r="C715" i="1"/>
  <c r="H714" i="1"/>
  <c r="G714" i="1"/>
  <c r="D714" i="1"/>
  <c r="C714" i="1"/>
  <c r="D713" i="1"/>
  <c r="G713" i="1" s="1"/>
  <c r="C713" i="1"/>
  <c r="H712" i="1"/>
  <c r="G712" i="1"/>
  <c r="D712" i="1"/>
  <c r="C712" i="1"/>
  <c r="D711" i="1"/>
  <c r="G711" i="1" s="1"/>
  <c r="C711"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G671" i="1" s="1"/>
  <c r="C671" i="1"/>
  <c r="H670" i="1"/>
  <c r="G670" i="1"/>
  <c r="D670" i="1"/>
  <c r="C670" i="1"/>
  <c r="D669" i="1"/>
  <c r="G669" i="1" s="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D648" i="1"/>
  <c r="G648" i="1" s="1"/>
  <c r="C648" i="1"/>
  <c r="D647" i="1"/>
  <c r="H647" i="1" s="1"/>
  <c r="C647" i="1"/>
  <c r="G646" i="1"/>
  <c r="D646" i="1"/>
  <c r="H646" i="1" s="1"/>
  <c r="C646" i="1"/>
  <c r="D645" i="1"/>
  <c r="H645" i="1" s="1"/>
  <c r="C645" i="1"/>
  <c r="D644" i="1"/>
  <c r="G644" i="1" s="1"/>
  <c r="C644" i="1"/>
  <c r="D643" i="1"/>
  <c r="G643" i="1" s="1"/>
  <c r="C643" i="1"/>
  <c r="G642" i="1"/>
  <c r="D642" i="1"/>
  <c r="H642" i="1" s="1"/>
  <c r="C642" i="1"/>
  <c r="D641" i="1"/>
  <c r="H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D412" i="1"/>
  <c r="H412" i="1" s="1"/>
  <c r="C412" i="1"/>
  <c r="C411" i="1"/>
  <c r="D406" i="1"/>
  <c r="H406" i="1" s="1"/>
  <c r="C406" i="1"/>
  <c r="G405" i="1"/>
  <c r="D405" i="1"/>
  <c r="H405" i="1" s="1"/>
  <c r="C405" i="1"/>
  <c r="G404" i="1"/>
  <c r="D404" i="1"/>
  <c r="H404" i="1" s="1"/>
  <c r="C404" i="1"/>
  <c r="H401" i="1"/>
  <c r="G401" i="1"/>
  <c r="D401" i="1"/>
  <c r="C401" i="1"/>
  <c r="H400" i="1"/>
  <c r="G400" i="1"/>
  <c r="D400" i="1"/>
  <c r="C400" i="1"/>
  <c r="D399" i="1"/>
  <c r="H399" i="1" s="1"/>
  <c r="C399" i="1"/>
  <c r="G398"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D369" i="1"/>
  <c r="H369" i="1" s="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D349" i="1"/>
  <c r="H349" i="1" s="1"/>
  <c r="C349" i="1"/>
  <c r="H348" i="1"/>
  <c r="G348" i="1"/>
  <c r="D348" i="1"/>
  <c r="C348" i="1"/>
  <c r="D347" i="1"/>
  <c r="H347" i="1" s="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D291" i="1"/>
  <c r="G291" i="1" s="1"/>
  <c r="C291" i="1"/>
  <c r="D290" i="1"/>
  <c r="H290" i="1" s="1"/>
  <c r="C290"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D244" i="1"/>
  <c r="H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H209" i="1"/>
  <c r="G209" i="1"/>
  <c r="D209" i="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D191" i="1"/>
  <c r="H191" i="1" s="1"/>
  <c r="C191" i="1"/>
  <c r="H190" i="1"/>
  <c r="G190" i="1"/>
  <c r="D190" i="1"/>
  <c r="C190" i="1"/>
  <c r="G189" i="1"/>
  <c r="D189" i="1"/>
  <c r="H189" i="1" s="1"/>
  <c r="C189" i="1"/>
  <c r="H188" i="1"/>
  <c r="G188" i="1"/>
  <c r="D188" i="1"/>
  <c r="C188" i="1"/>
  <c r="D187" i="1"/>
  <c r="H187" i="1" s="1"/>
  <c r="C187" i="1"/>
  <c r="H186" i="1"/>
  <c r="G186" i="1"/>
  <c r="D186" i="1"/>
  <c r="C186" i="1"/>
  <c r="H185" i="1"/>
  <c r="G185" i="1"/>
  <c r="D185" i="1"/>
  <c r="C185" i="1"/>
  <c r="H184" i="1"/>
  <c r="D184" i="1"/>
  <c r="G184" i="1" s="1"/>
  <c r="C184" i="1"/>
  <c r="H183" i="1"/>
  <c r="G183" i="1"/>
  <c r="D183" i="1"/>
  <c r="C183" i="1"/>
  <c r="H182" i="1"/>
  <c r="D182" i="1"/>
  <c r="G182" i="1" s="1"/>
  <c r="C182" i="1"/>
  <c r="D181" i="1"/>
  <c r="H181" i="1" s="1"/>
  <c r="C181" i="1"/>
  <c r="D180" i="1"/>
  <c r="G180" i="1" s="1"/>
  <c r="C180" i="1"/>
  <c r="H179" i="1"/>
  <c r="G179" i="1"/>
  <c r="D179" i="1"/>
  <c r="C179" i="1"/>
  <c r="D178" i="1"/>
  <c r="H178" i="1" s="1"/>
  <c r="C178" i="1"/>
  <c r="D177" i="1"/>
  <c r="H177" i="1" s="1"/>
  <c r="C177" i="1"/>
  <c r="H176" i="1"/>
  <c r="G176" i="1"/>
  <c r="D176" i="1"/>
  <c r="C176" i="1"/>
  <c r="D175" i="1"/>
  <c r="H175" i="1" s="1"/>
  <c r="C175" i="1"/>
  <c r="D174" i="1"/>
  <c r="H174" i="1" s="1"/>
  <c r="C174" i="1"/>
  <c r="D173" i="1"/>
  <c r="H173" i="1" s="1"/>
  <c r="C173" i="1"/>
  <c r="D172" i="1"/>
  <c r="G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H164" i="1"/>
  <c r="G164" i="1"/>
  <c r="D164" i="1"/>
  <c r="C164" i="1"/>
  <c r="D163" i="1"/>
  <c r="H163" i="1" s="1"/>
  <c r="C163" i="1"/>
  <c r="D162" i="1"/>
  <c r="H162" i="1" s="1"/>
  <c r="C162" i="1"/>
  <c r="D161" i="1"/>
  <c r="H161" i="1" s="1"/>
  <c r="C161" i="1"/>
  <c r="D160" i="1"/>
  <c r="H160" i="1" s="1"/>
  <c r="C160" i="1"/>
  <c r="C159" i="1"/>
  <c r="H158" i="1"/>
  <c r="G158" i="1"/>
  <c r="D158" i="1"/>
  <c r="C158" i="1"/>
  <c r="D157" i="1"/>
  <c r="H157" i="1" s="1"/>
  <c r="C157" i="1"/>
  <c r="H156" i="1"/>
  <c r="G156" i="1"/>
  <c r="D156" i="1"/>
  <c r="C156" i="1"/>
  <c r="D155" i="1"/>
  <c r="H155" i="1" s="1"/>
  <c r="C155" i="1"/>
  <c r="H154" i="1"/>
  <c r="G154" i="1"/>
  <c r="D154" i="1"/>
  <c r="C154" i="1"/>
  <c r="H153" i="1"/>
  <c r="D153" i="1"/>
  <c r="G153" i="1" s="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D130" i="1"/>
  <c r="G130" i="1" s="1"/>
  <c r="C130" i="1"/>
  <c r="D129" i="1"/>
  <c r="H128" i="1"/>
  <c r="G128" i="1"/>
  <c r="D128" i="1"/>
  <c r="C128" i="1"/>
  <c r="H127" i="1"/>
  <c r="G127" i="1"/>
  <c r="D127" i="1"/>
  <c r="C127" i="1"/>
  <c r="H126" i="1"/>
  <c r="G126" i="1"/>
  <c r="D126" i="1"/>
  <c r="C126" i="1"/>
  <c r="D125" i="1"/>
  <c r="H125" i="1" s="1"/>
  <c r="C125" i="1"/>
  <c r="D124" i="1"/>
  <c r="H124" i="1" s="1"/>
  <c r="C124" i="1"/>
  <c r="D123" i="1"/>
  <c r="G123" i="1" s="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G79" i="1"/>
  <c r="D79" i="1"/>
  <c r="H79" i="1" s="1"/>
  <c r="C79" i="1"/>
  <c r="H77" i="1"/>
  <c r="G77" i="1"/>
  <c r="D77" i="1"/>
  <c r="C77" i="1"/>
  <c r="D76" i="1"/>
  <c r="H76" i="1" s="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G5" i="1" s="1"/>
  <c r="C5" i="1"/>
  <c r="D4" i="1"/>
  <c r="H4" i="1" s="1"/>
  <c r="C4" i="1"/>
  <c r="D3" i="1"/>
  <c r="E285" i="9" l="1"/>
  <c r="B285" i="9" s="1"/>
  <c r="E302" i="9"/>
  <c r="B302" i="9" s="1"/>
  <c r="H821" i="1"/>
  <c r="H715" i="1"/>
  <c r="F220" i="9"/>
  <c r="B220" i="9" s="1"/>
  <c r="H713" i="1"/>
  <c r="H711" i="1"/>
  <c r="H710" i="1"/>
  <c r="E40" i="9"/>
  <c r="B40" i="9" s="1"/>
  <c r="H703" i="1"/>
  <c r="H671" i="1"/>
  <c r="H669" i="1"/>
  <c r="H668" i="1"/>
  <c r="H649" i="1"/>
  <c r="G647" i="1"/>
  <c r="H644" i="1"/>
  <c r="G645" i="1"/>
  <c r="H643" i="1"/>
  <c r="G641" i="1"/>
  <c r="G406" i="1"/>
  <c r="G397" i="1"/>
  <c r="G399" i="1"/>
  <c r="G379" i="1"/>
  <c r="G364" i="1"/>
  <c r="G369" i="1"/>
  <c r="G347" i="1"/>
  <c r="G349" i="1"/>
  <c r="H291" i="1"/>
  <c r="G290" i="1"/>
  <c r="G413" i="1"/>
  <c r="H411" i="1"/>
  <c r="G411" i="1"/>
  <c r="H289" i="1"/>
  <c r="E644" i="4"/>
  <c r="D638" i="1" s="1"/>
  <c r="G638" i="1" s="1"/>
  <c r="H288" i="1"/>
  <c r="G412" i="1"/>
  <c r="H172" i="1"/>
  <c r="G260" i="1"/>
  <c r="G262" i="1"/>
  <c r="G255" i="1"/>
  <c r="G257" i="1"/>
  <c r="E69" i="9"/>
  <c r="B69" i="9" s="1"/>
  <c r="G243" i="1"/>
  <c r="G244" i="1"/>
  <c r="G192" i="1"/>
  <c r="G206" i="1"/>
  <c r="G210" i="1"/>
  <c r="B225" i="9"/>
  <c r="F196" i="4"/>
  <c r="G191" i="1"/>
  <c r="G187" i="1"/>
  <c r="F188" i="4"/>
  <c r="G181" i="1"/>
  <c r="H180" i="1"/>
  <c r="E44" i="9"/>
  <c r="B44" i="9" s="1"/>
  <c r="G178" i="1"/>
  <c r="G177" i="1"/>
  <c r="G175" i="1"/>
  <c r="G173" i="1"/>
  <c r="G174" i="1"/>
  <c r="G170" i="1"/>
  <c r="G169" i="1"/>
  <c r="G168" i="1"/>
  <c r="G167" i="1"/>
  <c r="G165" i="1"/>
  <c r="G166" i="1"/>
  <c r="G163" i="1"/>
  <c r="E41" i="9"/>
  <c r="B41" i="9" s="1"/>
  <c r="G162" i="1"/>
  <c r="G160" i="1"/>
  <c r="G161" i="1"/>
  <c r="G155" i="1"/>
  <c r="G157" i="1"/>
  <c r="B218" i="9"/>
  <c r="E152" i="4"/>
  <c r="D148" i="1" s="1"/>
  <c r="H148" i="1" s="1"/>
  <c r="G152" i="1"/>
  <c r="G148" i="1"/>
  <c r="G149" i="1"/>
  <c r="G150" i="1"/>
  <c r="G132" i="1"/>
  <c r="H130" i="1"/>
  <c r="G131" i="1"/>
  <c r="G124" i="1"/>
  <c r="G125" i="1"/>
  <c r="E124" i="4"/>
  <c r="D120" i="1" s="1"/>
  <c r="H120" i="1" s="1"/>
  <c r="F124" i="4"/>
  <c r="H123" i="1"/>
  <c r="G121" i="1"/>
  <c r="G122" i="1"/>
  <c r="G108" i="1"/>
  <c r="G113" i="1"/>
  <c r="F217" i="9"/>
  <c r="B217" i="9" s="1"/>
  <c r="F83" i="4"/>
  <c r="G81" i="1"/>
  <c r="G76" i="1"/>
  <c r="G73" i="1"/>
  <c r="G74" i="1"/>
  <c r="H66" i="1"/>
  <c r="H65" i="1"/>
  <c r="G4" i="1"/>
  <c r="H5" i="1"/>
  <c r="E297" i="9"/>
  <c r="B297" i="9" s="1"/>
  <c r="E293" i="9"/>
  <c r="B293" i="9" s="1"/>
  <c r="E32" i="9"/>
  <c r="B32" i="9" s="1"/>
  <c r="I1452" i="1"/>
  <c r="I1467" i="1"/>
  <c r="I1473" i="1"/>
  <c r="I1446" i="1"/>
  <c r="I1456" i="1"/>
  <c r="D294" i="1"/>
  <c r="H1447" i="1"/>
  <c r="I1447" i="1" s="1"/>
  <c r="H1449" i="1"/>
  <c r="I1449" i="1" s="1"/>
  <c r="H1451" i="1"/>
  <c r="I1451" i="1" s="1"/>
  <c r="H1453" i="1"/>
  <c r="H1454" i="1"/>
  <c r="H1455" i="1"/>
  <c r="I1455" i="1" s="1"/>
  <c r="H1457" i="1"/>
  <c r="I1457" i="1" s="1"/>
  <c r="H1459" i="1"/>
  <c r="I1459" i="1" s="1"/>
  <c r="H1461" i="1"/>
  <c r="H1462" i="1"/>
  <c r="I1462" i="1" s="1"/>
  <c r="H1464" i="1"/>
  <c r="I1464" i="1" s="1"/>
  <c r="H1466" i="1"/>
  <c r="I1466" i="1" s="1"/>
  <c r="H1468" i="1"/>
  <c r="I1468" i="1" s="1"/>
  <c r="H1472" i="1"/>
  <c r="I1472" i="1" s="1"/>
  <c r="H1474" i="1"/>
  <c r="I1474" i="1" s="1"/>
  <c r="H1554" i="1"/>
  <c r="G1554" i="1"/>
  <c r="H1559" i="1"/>
  <c r="G1559" i="1"/>
  <c r="H1570" i="1"/>
  <c r="G1570" i="1"/>
  <c r="H1575" i="1"/>
  <c r="G1575" i="1"/>
  <c r="F37" i="4"/>
  <c r="D7" i="4"/>
  <c r="J1478" i="1"/>
  <c r="H1550" i="1"/>
  <c r="G1550" i="1"/>
  <c r="H1555" i="1"/>
  <c r="G1555" i="1"/>
  <c r="H1566" i="1"/>
  <c r="G1566" i="1"/>
  <c r="H1571" i="1"/>
  <c r="G1571" i="1"/>
  <c r="G1440" i="1"/>
  <c r="I1440" i="1" s="1"/>
  <c r="G1442" i="1"/>
  <c r="I1442" i="1" s="1"/>
  <c r="G1444" i="1"/>
  <c r="I1444" i="1" s="1"/>
  <c r="J1447" i="1"/>
  <c r="J1449" i="1"/>
  <c r="J1451" i="1"/>
  <c r="J1455" i="1"/>
  <c r="J1457" i="1"/>
  <c r="J1459" i="1"/>
  <c r="J1462" i="1"/>
  <c r="J1464" i="1"/>
  <c r="J1466" i="1"/>
  <c r="J1468" i="1"/>
  <c r="J1472" i="1"/>
  <c r="J1474" i="1"/>
  <c r="G1477" i="1"/>
  <c r="I1477" i="1" s="1"/>
  <c r="H1482" i="1"/>
  <c r="G1484" i="1"/>
  <c r="G1487" i="1"/>
  <c r="H1490" i="1"/>
  <c r="G1492" i="1"/>
  <c r="G1495" i="1"/>
  <c r="H1498" i="1"/>
  <c r="G1500" i="1"/>
  <c r="G1503" i="1"/>
  <c r="H1506" i="1"/>
  <c r="G1508" i="1"/>
  <c r="G1511" i="1"/>
  <c r="H1514" i="1"/>
  <c r="G1516" i="1"/>
  <c r="H1546" i="1"/>
  <c r="G1546" i="1"/>
  <c r="H1551" i="1"/>
  <c r="G1551" i="1"/>
  <c r="H1562" i="1"/>
  <c r="G1562" i="1"/>
  <c r="H1567" i="1"/>
  <c r="G1567" i="1"/>
  <c r="H1578" i="1"/>
  <c r="G1578" i="1"/>
  <c r="D82" i="4"/>
  <c r="E163" i="4"/>
  <c r="F163" i="4" s="1"/>
  <c r="F177" i="4"/>
  <c r="H1476" i="1"/>
  <c r="I1476" i="1" s="1"/>
  <c r="J1476" i="1"/>
  <c r="H1477" i="1"/>
  <c r="G1478" i="1"/>
  <c r="I1478" i="1" s="1"/>
  <c r="H1547" i="1"/>
  <c r="G1547" i="1"/>
  <c r="H1558" i="1"/>
  <c r="G1558" i="1"/>
  <c r="H1563" i="1"/>
  <c r="G1563" i="1"/>
  <c r="H1574" i="1"/>
  <c r="G1574" i="1"/>
  <c r="H1579" i="1"/>
  <c r="G1579" i="1"/>
  <c r="D50" i="4"/>
  <c r="D252" i="4"/>
  <c r="F259" i="4"/>
  <c r="D311" i="4"/>
  <c r="E106" i="4"/>
  <c r="D102" i="1" s="1"/>
  <c r="H21" i="9"/>
  <c r="G21" i="9"/>
  <c r="F216" i="4"/>
  <c r="D215" i="4"/>
  <c r="E263" i="4"/>
  <c r="D259" i="1" s="1"/>
  <c r="D351" i="4"/>
  <c r="E363" i="4"/>
  <c r="D358" i="1" s="1"/>
  <c r="E643" i="4"/>
  <c r="D637" i="1" s="1"/>
  <c r="E593" i="4"/>
  <c r="D587" i="1" s="1"/>
  <c r="D118" i="5"/>
  <c r="E420" i="4"/>
  <c r="F460" i="4"/>
  <c r="D459" i="4"/>
  <c r="D580" i="4"/>
  <c r="D177" i="5"/>
  <c r="F180" i="5"/>
  <c r="F530" i="4"/>
  <c r="D529" i="4"/>
  <c r="H307" i="9"/>
  <c r="E176" i="5"/>
  <c r="E5" i="7"/>
  <c r="E50" i="4"/>
  <c r="D46" i="1" s="1"/>
  <c r="E82" i="4"/>
  <c r="D78" i="1" s="1"/>
  <c r="F134" i="4"/>
  <c r="D133" i="4"/>
  <c r="F152" i="4"/>
  <c r="D224" i="4"/>
  <c r="E252" i="4"/>
  <c r="D248" i="1" s="1"/>
  <c r="F264" i="4"/>
  <c r="D263" i="4"/>
  <c r="D299" i="4"/>
  <c r="E311" i="4"/>
  <c r="D306" i="1" s="1"/>
  <c r="D643" i="4"/>
  <c r="F416" i="4"/>
  <c r="F417" i="4"/>
  <c r="D420" i="4"/>
  <c r="D472" i="4"/>
  <c r="D484" i="4"/>
  <c r="D515" i="4"/>
  <c r="E529" i="4"/>
  <c r="D567" i="4"/>
  <c r="F594" i="4"/>
  <c r="D593" i="4"/>
  <c r="F8" i="5"/>
  <c r="D7" i="5"/>
  <c r="F70" i="5"/>
  <c r="D69" i="5"/>
  <c r="D141" i="6"/>
  <c r="H27" i="3"/>
  <c r="F114" i="6"/>
  <c r="G315" i="9"/>
  <c r="E315" i="9" s="1"/>
  <c r="H29" i="3"/>
  <c r="D245" i="5"/>
  <c r="F190" i="5"/>
  <c r="D206" i="5"/>
  <c r="F5" i="6"/>
  <c r="D35" i="6"/>
  <c r="D129"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65" i="9"/>
  <c r="G164" i="9"/>
  <c r="E164" i="9" s="1"/>
  <c r="B164" i="9" s="1"/>
  <c r="G163" i="9"/>
  <c r="E163" i="9" s="1"/>
  <c r="B163" i="9" s="1"/>
  <c r="G162" i="9"/>
  <c r="E162" i="9" s="1"/>
  <c r="B162" i="9" s="1"/>
  <c r="G161" i="9"/>
  <c r="E161" i="9" s="1"/>
  <c r="B161" i="9" s="1"/>
  <c r="G191" i="9"/>
  <c r="E191" i="9" s="1"/>
  <c r="B191" i="9" s="1"/>
  <c r="G189" i="9"/>
  <c r="E189" i="9" s="1"/>
  <c r="B18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90" i="9"/>
  <c r="E190" i="9" s="1"/>
  <c r="B190" i="9" s="1"/>
  <c r="G188" i="9"/>
  <c r="E188" i="9" s="1"/>
  <c r="B188" i="9" s="1"/>
  <c r="G166" i="9"/>
  <c r="E166" i="9" s="1"/>
  <c r="B166" i="9" s="1"/>
  <c r="H165" i="9"/>
  <c r="I10" i="9"/>
  <c r="E289" i="9"/>
  <c r="B289" i="9" s="1"/>
  <c r="D42" i="8"/>
  <c r="G312" i="9" s="1"/>
  <c r="E312" i="9" s="1"/>
  <c r="E309" i="9"/>
  <c r="B309" i="9" s="1"/>
  <c r="G317" i="9"/>
  <c r="E317" i="9" s="1"/>
  <c r="E68" i="9"/>
  <c r="B68" i="9" s="1"/>
  <c r="F219" i="9"/>
  <c r="B219" i="9" s="1"/>
  <c r="F227" i="9"/>
  <c r="B227" i="9" s="1"/>
  <c r="F235" i="9"/>
  <c r="B235" i="9" s="1"/>
  <c r="F243" i="9"/>
  <c r="B243" i="9" s="1"/>
  <c r="B222" i="9"/>
  <c r="B230" i="9"/>
  <c r="B238" i="9"/>
  <c r="B246" i="9"/>
  <c r="B262" i="9"/>
  <c r="F223" i="9"/>
  <c r="B223" i="9" s="1"/>
  <c r="F231" i="9"/>
  <c r="B231" i="9" s="1"/>
  <c r="F239" i="9"/>
  <c r="B239" i="9" s="1"/>
  <c r="F644" i="4" l="1"/>
  <c r="H638" i="1"/>
  <c r="E21" i="9"/>
  <c r="G120" i="1"/>
  <c r="B312" i="9"/>
  <c r="E165" i="9"/>
  <c r="B165" i="9" s="1"/>
  <c r="F141" i="6"/>
  <c r="H28" i="3"/>
  <c r="C1435" i="1"/>
  <c r="E528" i="4"/>
  <c r="D523" i="1"/>
  <c r="F420" i="4"/>
  <c r="C414" i="1"/>
  <c r="E175" i="5"/>
  <c r="D1153" i="1"/>
  <c r="I22" i="3"/>
  <c r="F580" i="4"/>
  <c r="C574" i="1"/>
  <c r="H19" i="9"/>
  <c r="E19" i="9" s="1"/>
  <c r="B19" i="9" s="1"/>
  <c r="F215" i="4"/>
  <c r="C211" i="1"/>
  <c r="H102" i="1"/>
  <c r="G102" i="1"/>
  <c r="F106" i="4"/>
  <c r="D151" i="4"/>
  <c r="E6" i="4"/>
  <c r="E298" i="4"/>
  <c r="G310" i="9"/>
  <c r="E310" i="9" s="1"/>
  <c r="B310" i="9" s="1"/>
  <c r="F206" i="5"/>
  <c r="C1183" i="1"/>
  <c r="F245" i="5"/>
  <c r="C1222" i="1"/>
  <c r="B315" i="9"/>
  <c r="E314" i="9"/>
  <c r="I10" i="3" s="1"/>
  <c r="D68" i="5"/>
  <c r="F69" i="5"/>
  <c r="C1047" i="1"/>
  <c r="F593" i="4"/>
  <c r="C587" i="1"/>
  <c r="F515" i="4"/>
  <c r="C509" i="1"/>
  <c r="D298" i="4"/>
  <c r="C294" i="1"/>
  <c r="F299" i="4"/>
  <c r="F224" i="4"/>
  <c r="C220" i="1"/>
  <c r="F459" i="4"/>
  <c r="C453" i="1"/>
  <c r="F118" i="5"/>
  <c r="C1096" i="1"/>
  <c r="G358" i="1"/>
  <c r="H358" i="1"/>
  <c r="F311" i="4"/>
  <c r="C306" i="1"/>
  <c r="F50" i="4"/>
  <c r="C46" i="1"/>
  <c r="E350" i="4"/>
  <c r="F129" i="6"/>
  <c r="C1423" i="1"/>
  <c r="D237" i="5"/>
  <c r="F484" i="4"/>
  <c r="C478" i="1"/>
  <c r="C259" i="1"/>
  <c r="F263" i="4"/>
  <c r="F351" i="4"/>
  <c r="D350" i="4"/>
  <c r="C346" i="1"/>
  <c r="B21" i="9"/>
  <c r="D159" i="1"/>
  <c r="E151" i="4"/>
  <c r="F7" i="4"/>
  <c r="C3" i="1"/>
  <c r="D6" i="4"/>
  <c r="E316" i="9"/>
  <c r="B317" i="9"/>
  <c r="K1450" i="9"/>
  <c r="G313" i="9"/>
  <c r="E313" i="9" s="1"/>
  <c r="B313" i="9" s="1"/>
  <c r="I34" i="3"/>
  <c r="C1517" i="1"/>
  <c r="F35" i="6"/>
  <c r="H25" i="3"/>
  <c r="C1329" i="1"/>
  <c r="D6" i="5"/>
  <c r="H20" i="3"/>
  <c r="F7" i="5"/>
  <c r="C985" i="1"/>
  <c r="F567" i="4"/>
  <c r="C561" i="1"/>
  <c r="F472" i="4"/>
  <c r="C466" i="1"/>
  <c r="F643" i="4"/>
  <c r="C637" i="1"/>
  <c r="F133" i="4"/>
  <c r="C129" i="1"/>
  <c r="I29" i="3"/>
  <c r="D1436" i="1"/>
  <c r="D528" i="4"/>
  <c r="F529" i="4"/>
  <c r="C523" i="1"/>
  <c r="G307" i="9"/>
  <c r="E307" i="9" s="1"/>
  <c r="B307" i="9" s="1"/>
  <c r="F177" i="5"/>
  <c r="D176" i="5"/>
  <c r="C1154" i="1"/>
  <c r="E635" i="4"/>
  <c r="D629" i="1" s="1"/>
  <c r="D414" i="1"/>
  <c r="F252" i="4"/>
  <c r="C248" i="1"/>
  <c r="F82" i="4"/>
  <c r="C78" i="1"/>
  <c r="F363" i="4"/>
  <c r="G248" i="1" l="1"/>
  <c r="H248" i="1"/>
  <c r="F6" i="5"/>
  <c r="C984" i="1"/>
  <c r="H3" i="1"/>
  <c r="G3" i="1"/>
  <c r="H306" i="1"/>
  <c r="G306" i="1"/>
  <c r="H1096" i="1"/>
  <c r="G1096" i="1"/>
  <c r="H220" i="1"/>
  <c r="G220" i="1"/>
  <c r="D407" i="4"/>
  <c r="F298" i="4"/>
  <c r="C293" i="1"/>
  <c r="H1183" i="1"/>
  <c r="G1183" i="1"/>
  <c r="D2" i="1"/>
  <c r="E412" i="4"/>
  <c r="I16" i="3"/>
  <c r="G574" i="1"/>
  <c r="H574" i="1"/>
  <c r="D1152" i="1"/>
  <c r="H278" i="9"/>
  <c r="H1154" i="1"/>
  <c r="G1154" i="1"/>
  <c r="H22" i="3"/>
  <c r="F176" i="5"/>
  <c r="D175" i="5"/>
  <c r="C1153" i="1"/>
  <c r="G129" i="1"/>
  <c r="H129" i="1"/>
  <c r="G466" i="1"/>
  <c r="H466" i="1"/>
  <c r="H985" i="1"/>
  <c r="G985" i="1"/>
  <c r="H1329" i="1"/>
  <c r="G1329" i="1"/>
  <c r="H9" i="3"/>
  <c r="H1517" i="1"/>
  <c r="G1517" i="1"/>
  <c r="H11" i="3"/>
  <c r="F237" i="5"/>
  <c r="H23" i="3"/>
  <c r="C1214" i="1"/>
  <c r="E408" i="4"/>
  <c r="D403" i="1" s="1"/>
  <c r="D345" i="1"/>
  <c r="G509" i="1"/>
  <c r="H509" i="1"/>
  <c r="H1047" i="1"/>
  <c r="G1047" i="1"/>
  <c r="H17" i="3"/>
  <c r="D289" i="4"/>
  <c r="F151" i="4"/>
  <c r="C147" i="1"/>
  <c r="G211" i="1"/>
  <c r="H211" i="1"/>
  <c r="G414" i="1"/>
  <c r="H414" i="1"/>
  <c r="E636" i="4"/>
  <c r="D630" i="1" s="1"/>
  <c r="D522" i="1"/>
  <c r="H78" i="1"/>
  <c r="G78" i="1"/>
  <c r="D636" i="4"/>
  <c r="F528" i="4"/>
  <c r="C522" i="1"/>
  <c r="E289" i="4"/>
  <c r="E290" i="4" s="1"/>
  <c r="D286" i="1" s="1"/>
  <c r="I17" i="3"/>
  <c r="D147" i="1"/>
  <c r="G346" i="1"/>
  <c r="H346" i="1"/>
  <c r="H259" i="1"/>
  <c r="G259" i="1"/>
  <c r="H1423" i="1"/>
  <c r="G1423" i="1"/>
  <c r="G46" i="1"/>
  <c r="H46" i="1"/>
  <c r="G453" i="1"/>
  <c r="H453" i="1"/>
  <c r="H1222" i="1"/>
  <c r="G1222" i="1"/>
  <c r="D635" i="4"/>
  <c r="H1435" i="1"/>
  <c r="G1435" i="1"/>
  <c r="G523" i="1"/>
  <c r="H523" i="1"/>
  <c r="H1436" i="1"/>
  <c r="G1436" i="1"/>
  <c r="G637" i="1"/>
  <c r="H637" i="1"/>
  <c r="G561" i="1"/>
  <c r="H561" i="1"/>
  <c r="F6" i="4"/>
  <c r="H16" i="3"/>
  <c r="D290" i="4"/>
  <c r="D412" i="4"/>
  <c r="C2" i="1"/>
  <c r="H159" i="1"/>
  <c r="G159" i="1"/>
  <c r="D408" i="4"/>
  <c r="F350" i="4"/>
  <c r="C345" i="1"/>
  <c r="G478" i="1"/>
  <c r="H478" i="1"/>
  <c r="G294" i="1"/>
  <c r="H294" i="1"/>
  <c r="G587" i="1"/>
  <c r="H587" i="1"/>
  <c r="H21" i="3"/>
  <c r="F68" i="5"/>
  <c r="C1046" i="1"/>
  <c r="E407" i="4"/>
  <c r="D402" i="1" s="1"/>
  <c r="D293" i="1"/>
  <c r="E311" i="9"/>
  <c r="F408" i="4" l="1"/>
  <c r="C403" i="1"/>
  <c r="D639" i="4"/>
  <c r="D414" i="4"/>
  <c r="F412" i="4"/>
  <c r="C407" i="1"/>
  <c r="D413" i="4"/>
  <c r="D291" i="4"/>
  <c r="C285" i="1"/>
  <c r="F289" i="4"/>
  <c r="H1214" i="1"/>
  <c r="G1214" i="1"/>
  <c r="F175" i="5"/>
  <c r="C1152" i="1"/>
  <c r="G278" i="9"/>
  <c r="E278" i="9" s="1"/>
  <c r="H1046" i="1"/>
  <c r="G1046" i="1"/>
  <c r="F290" i="4"/>
  <c r="C286" i="1"/>
  <c r="F636" i="4"/>
  <c r="C630" i="1"/>
  <c r="F407" i="4"/>
  <c r="C402" i="1"/>
  <c r="G284" i="9"/>
  <c r="E284" i="9" s="1"/>
  <c r="B284" i="9" s="1"/>
  <c r="E413" i="4"/>
  <c r="D285" i="1"/>
  <c r="E291" i="4"/>
  <c r="D287" i="1" s="1"/>
  <c r="H147" i="1"/>
  <c r="G147" i="1"/>
  <c r="K3" i="9"/>
  <c r="I9" i="3"/>
  <c r="E639" i="4"/>
  <c r="E414" i="4"/>
  <c r="D409" i="1" s="1"/>
  <c r="D407" i="1"/>
  <c r="H8" i="3"/>
  <c r="H984" i="1"/>
  <c r="G984" i="1"/>
  <c r="G345" i="1"/>
  <c r="H345" i="1"/>
  <c r="H2" i="1"/>
  <c r="G2" i="1"/>
  <c r="F635" i="4"/>
  <c r="C629" i="1"/>
  <c r="G522" i="1"/>
  <c r="H522" i="1"/>
  <c r="N3" i="9"/>
  <c r="I11" i="3"/>
  <c r="H1153" i="1"/>
  <c r="G1153" i="1"/>
  <c r="H293" i="1"/>
  <c r="G293" i="1"/>
  <c r="G629" i="1" l="1"/>
  <c r="H629" i="1"/>
  <c r="D633" i="1"/>
  <c r="G402" i="1"/>
  <c r="H402" i="1"/>
  <c r="H286" i="1"/>
  <c r="G286" i="1"/>
  <c r="E277" i="9"/>
  <c r="I8" i="3" s="1"/>
  <c r="B278" i="9"/>
  <c r="D415" i="4"/>
  <c r="D640" i="4"/>
  <c r="F413" i="4"/>
  <c r="C408" i="1"/>
  <c r="F639" i="4"/>
  <c r="D641" i="4"/>
  <c r="C633" i="1"/>
  <c r="H1152" i="1"/>
  <c r="G1152" i="1"/>
  <c r="G407" i="1"/>
  <c r="H407" i="1"/>
  <c r="G403" i="1"/>
  <c r="H403" i="1"/>
  <c r="M3" i="9"/>
  <c r="E640" i="4"/>
  <c r="E641" i="4" s="1"/>
  <c r="E415" i="4"/>
  <c r="D410" i="1" s="1"/>
  <c r="D408" i="1"/>
  <c r="G630" i="1"/>
  <c r="H630" i="1"/>
  <c r="G285" i="1"/>
  <c r="H285" i="1"/>
  <c r="F291" i="4"/>
  <c r="C287" i="1"/>
  <c r="F414" i="4"/>
  <c r="C409" i="1"/>
  <c r="D635" i="1" l="1"/>
  <c r="F641" i="4"/>
  <c r="C635" i="1"/>
  <c r="D642" i="4"/>
  <c r="F640" i="4"/>
  <c r="C634" i="1"/>
  <c r="G409" i="1"/>
  <c r="H409" i="1"/>
  <c r="F415" i="4"/>
  <c r="C410" i="1"/>
  <c r="H287" i="1"/>
  <c r="G287" i="1"/>
  <c r="E642" i="4"/>
  <c r="D634" i="1"/>
  <c r="G408" i="1"/>
  <c r="H408" i="1"/>
  <c r="G633" i="1"/>
  <c r="H633" i="1"/>
  <c r="G635" i="1" l="1"/>
  <c r="H635" i="1"/>
  <c r="D646" i="4"/>
  <c r="F642" i="4"/>
  <c r="C636" i="1"/>
  <c r="E646" i="4"/>
  <c r="D636" i="1"/>
  <c r="G410" i="1"/>
  <c r="H410" i="1"/>
  <c r="G634" i="1"/>
  <c r="H634" i="1"/>
  <c r="D645" i="4"/>
  <c r="E645" i="4"/>
  <c r="H19" i="3" l="1"/>
  <c r="F646" i="4"/>
  <c r="C640" i="1"/>
  <c r="H18" i="3"/>
  <c r="F645" i="4"/>
  <c r="C639" i="1"/>
  <c r="I19" i="3"/>
  <c r="D640" i="1"/>
  <c r="G276" i="9"/>
  <c r="E276" i="9" s="1"/>
  <c r="B276" i="9" s="1"/>
  <c r="D639" i="1"/>
  <c r="I18" i="3"/>
  <c r="G636" i="1"/>
  <c r="H636" i="1"/>
  <c r="H7" i="3"/>
  <c r="G640" i="1" l="1"/>
  <c r="H640" i="1"/>
  <c r="J3" i="9"/>
  <c r="G639" i="1"/>
  <c r="H639" i="1"/>
  <c r="G274" i="9" l="1"/>
  <c r="M272" i="9"/>
  <c r="L272" i="9"/>
  <c r="H274" i="9"/>
  <c r="G18" i="9"/>
  <c r="H18" i="9"/>
  <c r="I5" i="9"/>
  <c r="K11" i="9"/>
  <c r="J17" i="9"/>
  <c r="J9" i="9"/>
  <c r="H15" i="9"/>
  <c r="K9" i="9"/>
  <c r="L15" i="9"/>
  <c r="K10" i="9"/>
  <c r="G16" i="9"/>
  <c r="K7" i="9"/>
  <c r="J12" i="9"/>
  <c r="J5" i="9"/>
  <c r="L16" i="9"/>
  <c r="K5" i="9"/>
  <c r="J10" i="9"/>
  <c r="M16" i="9"/>
  <c r="K6" i="9"/>
  <c r="J11" i="9"/>
  <c r="I17" i="9"/>
  <c r="I6" i="9"/>
  <c r="G17" i="9"/>
  <c r="J6" i="9"/>
  <c r="H17" i="9"/>
  <c r="J7" i="9"/>
  <c r="I12" i="9"/>
  <c r="I8" i="9"/>
  <c r="I13" i="9"/>
  <c r="J8" i="9"/>
  <c r="G15" i="9"/>
  <c r="E15" i="9" s="1"/>
  <c r="K12" i="9"/>
  <c r="I11" i="9"/>
  <c r="I9" i="9"/>
  <c r="H16" i="9"/>
  <c r="K8" i="9"/>
  <c r="J13" i="9"/>
  <c r="I7" i="9"/>
  <c r="K13" i="9"/>
  <c r="M15" i="9"/>
  <c r="E17" i="9" l="1"/>
  <c r="B17" i="9" s="1"/>
  <c r="F16" i="9"/>
  <c r="F272" i="9"/>
  <c r="E5" i="9"/>
  <c r="B5" i="9" s="1"/>
  <c r="E9" i="9"/>
  <c r="B9" i="9" s="1"/>
  <c r="E12" i="9"/>
  <c r="B12" i="9" s="1"/>
  <c r="E7" i="9"/>
  <c r="B7" i="9" s="1"/>
  <c r="E11" i="9"/>
  <c r="B11" i="9" s="1"/>
  <c r="E8" i="9"/>
  <c r="B8" i="9" s="1"/>
  <c r="E16" i="9"/>
  <c r="B16" i="9" s="1"/>
  <c r="B272" i="9"/>
  <c r="F20" i="9"/>
  <c r="E6" i="9"/>
  <c r="B6" i="9" s="1"/>
  <c r="E13" i="9"/>
  <c r="B13" i="9" s="1"/>
  <c r="E10" i="9"/>
  <c r="B10" i="9" s="1"/>
  <c r="F15" i="9"/>
  <c r="E18" i="9"/>
  <c r="B18" i="9" s="1"/>
  <c r="E274" i="9"/>
  <c r="F14" i="9" l="1"/>
  <c r="F3" i="9" s="1"/>
  <c r="E14" i="9"/>
  <c r="B15" i="9"/>
  <c r="E4" i="9"/>
  <c r="B274" i="9"/>
  <c r="E20" i="9"/>
  <c r="I7" i="3" s="1"/>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<sst xmlns="http://schemas.openxmlformats.org/spreadsheetml/2006/main" count="4359" uniqueCount="3423">
  <si>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</si>
  <si>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</si>
  <si>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</si>
  <si>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</si>
  <si>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</si>
  <si>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</si>
  <si>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</si>
  <si>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</si>
  <si>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</si>
  <si>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</si>
  <si>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</si>
  <si>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</si>
  <si>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</si>
  <si>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</si>
  <si>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</si>
  <si>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</si>
  <si>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</si>
  <si>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</si>
  <si>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</si>
  <si>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</si>
  <si>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</si>
  <si>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</si>
  <si>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</si>
  <si>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</si>
  <si>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</si>
  <si>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</si>
  <si>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</si>
  <si>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</si>
  <si>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</si>
  <si>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</si>
  <si>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</si>
  <si>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Osnovna škola Ferdinandovac</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</si>
  <si>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</si>
  <si>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</si>
  <si>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</si>
  <si>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</si>
  <si>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</si>
  <si>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</si>
  <si>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</si>
  <si>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</si>
  <si>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</si>
  <si>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</si>
  <si>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</si>
  <si>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</si>
  <si>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</si>
  <si>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</si>
  <si>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</si>
  <si>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</si>
  <si>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</si>
  <si>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8416 - Osnovna škola Ferdinandovac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</si>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</sst>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552161.73</v>
      </c>
      <c r="D2" s="6">
        <f>'PR-RAS'!E6</f>
        <v>747843.85</v>
      </c>
      <c r="E2" s="6">
        <v>0</v>
      </c>
      <c r="F2" s="6">
        <v>0</v>
      </c>
      <c r="G2" s="7">
        <f t="shared" ref="G2:G264" si="0">(B2/1000)*(C2*1+D2*2)</f>
        <v>2047.84943</v>
      </c>
      <c r="H2" s="7">
        <f t="shared" ref="H2:H264" si="1">ABS(C2-ROUND(C2,0))+ABS(D2-ROUND(D2,0))</f>
        <v>0.42000000004190952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483638.93</v>
      </c>
      <c r="D46" s="1">
        <f>'PR-RAS'!E50</f>
        <v>657069.82999999996</v>
      </c>
      <c r="E46" s="1">
        <v>0</v>
      </c>
      <c r="F46" s="1">
        <v>0</v>
      </c>
      <c r="G46" s="2">
        <f t="shared" si="0"/>
        <v>80900.03654999999</v>
      </c>
      <c r="H46" s="2">
        <f t="shared" si="1"/>
        <v>0.24000000004889444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470803.25</v>
      </c>
      <c r="D64" s="1">
        <f>'PR-RAS'!E68</f>
        <v>648552.13</v>
      </c>
      <c r="E64" s="1">
        <v>0</v>
      </c>
      <c r="F64" s="1">
        <v>0</v>
      </c>
      <c r="G64" s="2">
        <f t="shared" si="0"/>
        <v>111378.17313</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470803.25</v>
      </c>
      <c r="D65" s="1">
        <f>'PR-RAS'!E69</f>
        <v>628652.13</v>
      </c>
      <c r="E65" s="1">
        <v>0</v>
      </c>
      <c r="F65" s="1">
        <v>0</v>
      </c>
      <c r="G65" s="2">
        <f t="shared" si="0"/>
        <v>110598.88064</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19900</v>
      </c>
      <c r="E66" s="1">
        <v>0</v>
      </c>
      <c r="F66" s="1">
        <v>0</v>
      </c>
      <c r="G66" s="2">
        <f t="shared" si="0"/>
        <v>2587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12835.68</v>
      </c>
      <c r="D73" s="1">
        <f>'PR-RAS'!E77</f>
        <v>8517.7000000000007</v>
      </c>
      <c r="E73" s="1">
        <v>0</v>
      </c>
      <c r="F73" s="1">
        <v>0</v>
      </c>
      <c r="G73" s="2">
        <f t="shared" si="0"/>
        <v>2150.71776</v>
      </c>
      <c r="H73" s="2">
        <f t="shared" si="1"/>
        <v>0.61999999999898137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11</v>
      </c>
      <c r="E74" s="1">
        <v>0</v>
      </c>
      <c r="F74" s="1">
        <v>0</v>
      </c>
      <c r="G74" s="2">
        <f t="shared" si="0"/>
        <v>1.6059999999999999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12835.68</v>
      </c>
      <c r="D76" s="1">
        <f>'PR-RAS'!E80</f>
        <v>8506.7000000000007</v>
      </c>
      <c r="E76" s="1">
        <v>0</v>
      </c>
      <c r="F76" s="1">
        <v>0</v>
      </c>
      <c r="G76" s="2">
        <f t="shared" si="0"/>
        <v>2238.681</v>
      </c>
      <c r="H76" s="2">
        <f t="shared" si="1"/>
        <v>0.61999999999898137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0.04</v>
      </c>
      <c r="D78" s="1">
        <f>'PR-RAS'!E82</f>
        <v>0.01</v>
      </c>
      <c r="E78" s="1">
        <v>0</v>
      </c>
      <c r="F78" s="1">
        <v>0</v>
      </c>
      <c r="G78" s="2">
        <f t="shared" si="0"/>
        <v>4.62E-3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0.04</v>
      </c>
      <c r="D79" s="1">
        <f>'PR-RAS'!E83</f>
        <v>0.01</v>
      </c>
      <c r="E79" s="1">
        <v>0</v>
      </c>
      <c r="F79" s="1">
        <v>0</v>
      </c>
      <c r="G79" s="2">
        <f t="shared" si="0"/>
        <v>4.6800000000000001E-3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0.04</v>
      </c>
      <c r="D81" s="1">
        <f>'PR-RAS'!E85</f>
        <v>0.01</v>
      </c>
      <c r="E81" s="1">
        <v>0</v>
      </c>
      <c r="F81" s="1">
        <v>0</v>
      </c>
      <c r="G81" s="2">
        <f t="shared" si="0"/>
        <v>4.7999999999999996E-3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3090.4</v>
      </c>
      <c r="D102" s="1">
        <f>'PR-RAS'!E106</f>
        <v>2364.36</v>
      </c>
      <c r="E102" s="1">
        <v>0</v>
      </c>
      <c r="F102" s="1">
        <v>0</v>
      </c>
      <c r="G102" s="2">
        <f t="shared" si="0"/>
        <v>789.73112000000015</v>
      </c>
      <c r="H102" s="2">
        <f t="shared" si="1"/>
        <v>0.76000000000021828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3090.4</v>
      </c>
      <c r="D108" s="1">
        <f>'PR-RAS'!E112</f>
        <v>2364.36</v>
      </c>
      <c r="E108" s="1">
        <v>0</v>
      </c>
      <c r="F108" s="1">
        <v>0</v>
      </c>
      <c r="G108" s="2">
        <f t="shared" si="0"/>
        <v>836.64584000000002</v>
      </c>
      <c r="H108" s="2">
        <f t="shared" si="1"/>
        <v>0.76000000000021828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3090.4</v>
      </c>
      <c r="D113" s="1">
        <f>'PR-RAS'!E117</f>
        <v>2364.36</v>
      </c>
      <c r="E113" s="1">
        <v>0</v>
      </c>
      <c r="F113" s="1">
        <v>0</v>
      </c>
      <c r="G113" s="2">
        <f t="shared" si="0"/>
        <v>875.74144000000013</v>
      </c>
      <c r="H113" s="2">
        <f t="shared" si="1"/>
        <v>0.76000000000021828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1292.31</v>
      </c>
      <c r="D120" s="1">
        <f>'PR-RAS'!E124</f>
        <v>1824.25</v>
      </c>
      <c r="E120" s="1">
        <v>0</v>
      </c>
      <c r="F120" s="1">
        <v>0</v>
      </c>
      <c r="G120" s="2">
        <f t="shared" si="0"/>
        <v>587.95638999999994</v>
      </c>
      <c r="H120" s="2">
        <f t="shared" si="1"/>
        <v>0.55999999999994543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515.08999999999992</v>
      </c>
      <c r="D121" s="1">
        <f>'PR-RAS'!E125</f>
        <v>1104.25</v>
      </c>
      <c r="E121" s="1">
        <v>0</v>
      </c>
      <c r="F121" s="1">
        <v>0</v>
      </c>
      <c r="G121" s="2">
        <f t="shared" si="0"/>
        <v>326.83080000000001</v>
      </c>
      <c r="H121" s="2">
        <f t="shared" si="1"/>
        <v>0.33999999999991815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309.39</v>
      </c>
      <c r="D122" s="1">
        <f>'PR-RAS'!E126</f>
        <v>205</v>
      </c>
      <c r="E122" s="1">
        <v>0</v>
      </c>
      <c r="F122" s="1">
        <v>0</v>
      </c>
      <c r="G122" s="2">
        <f t="shared" si="0"/>
        <v>87.046189999999996</v>
      </c>
      <c r="H122" s="2">
        <f t="shared" si="1"/>
        <v>0.38999999999998636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205.7</v>
      </c>
      <c r="D123" s="1">
        <f>'PR-RAS'!E127</f>
        <v>899.25</v>
      </c>
      <c r="E123" s="1">
        <v>0</v>
      </c>
      <c r="F123" s="1">
        <v>0</v>
      </c>
      <c r="G123" s="2">
        <f t="shared" si="0"/>
        <v>244.51240000000001</v>
      </c>
      <c r="H123" s="2">
        <f t="shared" si="1"/>
        <v>0.55000000000001137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777.22</v>
      </c>
      <c r="D124" s="1">
        <f>'PR-RAS'!E128</f>
        <v>720</v>
      </c>
      <c r="E124" s="1">
        <v>0</v>
      </c>
      <c r="F124" s="1">
        <v>0</v>
      </c>
      <c r="G124" s="2">
        <f t="shared" si="0"/>
        <v>272.71806000000004</v>
      </c>
      <c r="H124" s="2">
        <f t="shared" si="1"/>
        <v>0.22000000000002728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777.22</v>
      </c>
      <c r="D125" s="1">
        <f>'PR-RAS'!E129</f>
        <v>720</v>
      </c>
      <c r="E125" s="1">
        <v>0</v>
      </c>
      <c r="F125" s="1">
        <v>0</v>
      </c>
      <c r="G125" s="2">
        <f t="shared" si="0"/>
        <v>274.93528000000003</v>
      </c>
      <c r="H125" s="2">
        <f t="shared" si="1"/>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64140.05</v>
      </c>
      <c r="D129" s="1">
        <f>'PR-RAS'!E133</f>
        <v>86585.4</v>
      </c>
      <c r="E129" s="1">
        <v>0</v>
      </c>
      <c r="F129" s="1">
        <v>0</v>
      </c>
      <c r="G129" s="2">
        <f t="shared" si="0"/>
        <v>30375.788799999998</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64140.05</v>
      </c>
      <c r="D130" s="1">
        <f>'PR-RAS'!E134</f>
        <v>86585.4</v>
      </c>
      <c r="E130" s="1">
        <v>0</v>
      </c>
      <c r="F130" s="1">
        <v>0</v>
      </c>
      <c r="G130" s="2">
        <f t="shared" si="0"/>
        <v>30613.099649999996</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31018.240000000002</v>
      </c>
      <c r="D131" s="1">
        <f>'PR-RAS'!E135</f>
        <v>38454.160000000003</v>
      </c>
      <c r="E131" s="1">
        <v>0</v>
      </c>
      <c r="F131" s="1">
        <v>0</v>
      </c>
      <c r="G131" s="2">
        <f t="shared" si="0"/>
        <v>14030.452800000003</v>
      </c>
      <c r="H131" s="2">
        <f t="shared" si="1"/>
        <v>0.40000000000509317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33121.81</v>
      </c>
      <c r="D132" s="1">
        <f>'PR-RAS'!E136</f>
        <v>48131.24</v>
      </c>
      <c r="E132" s="1">
        <v>0</v>
      </c>
      <c r="F132" s="1">
        <v>0</v>
      </c>
      <c r="G132" s="2">
        <f t="shared" si="0"/>
        <v>16949.341990000001</v>
      </c>
      <c r="H132" s="2">
        <f t="shared" si="1"/>
        <v>0.43000000000029104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517679.73000000004</v>
      </c>
      <c r="D147" s="1">
        <f>'PR-RAS'!E151</f>
        <v>681468.7699999999</v>
      </c>
      <c r="E147" s="1">
        <v>0</v>
      </c>
      <c r="F147" s="1">
        <v>0</v>
      </c>
      <c r="G147" s="2">
        <f t="shared" si="0"/>
        <v>274570.12141999992</v>
      </c>
      <c r="H147" s="2">
        <f t="shared" si="1"/>
        <v>0.50000000005820766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434121.87</v>
      </c>
      <c r="D148" s="1">
        <f>'PR-RAS'!E152</f>
        <v>591979.69999999995</v>
      </c>
      <c r="E148" s="1">
        <v>0</v>
      </c>
      <c r="F148" s="1">
        <v>0</v>
      </c>
      <c r="G148" s="2">
        <f t="shared" si="0"/>
        <v>237857.94668999998</v>
      </c>
      <c r="H148" s="2">
        <f t="shared" si="1"/>
        <v>0.43000000005122274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364909.06</v>
      </c>
      <c r="D149" s="1">
        <f>'PR-RAS'!E153</f>
        <v>498706.62</v>
      </c>
      <c r="E149" s="1">
        <v>0</v>
      </c>
      <c r="F149" s="1">
        <v>0</v>
      </c>
      <c r="G149" s="2">
        <f t="shared" si="0"/>
        <v>201623.7004</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354053.87</v>
      </c>
      <c r="D150" s="1">
        <f>'PR-RAS'!E154</f>
        <v>478562.05</v>
      </c>
      <c r="E150" s="1">
        <v>0</v>
      </c>
      <c r="F150" s="1">
        <v>0</v>
      </c>
      <c r="G150" s="2">
        <f t="shared" si="0"/>
        <v>195365.51752999998</v>
      </c>
      <c r="H150" s="2">
        <f t="shared" si="1"/>
        <v>0.17999999999301508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3942.44</v>
      </c>
      <c r="D152" s="1">
        <f>'PR-RAS'!E156</f>
        <v>8899.9</v>
      </c>
      <c r="E152" s="1">
        <v>0</v>
      </c>
      <c r="F152" s="1">
        <v>0</v>
      </c>
      <c r="G152" s="2">
        <f t="shared" si="0"/>
        <v>3283.0782399999994</v>
      </c>
      <c r="H152" s="2">
        <f t="shared" si="1"/>
        <v>0.54000000000041837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6912.75</v>
      </c>
      <c r="D153" s="1">
        <f>'PR-RAS'!E157</f>
        <v>11244.67</v>
      </c>
      <c r="E153" s="1">
        <v>0</v>
      </c>
      <c r="F153" s="1">
        <v>0</v>
      </c>
      <c r="G153" s="2">
        <f t="shared" si="0"/>
        <v>4469.1176800000003</v>
      </c>
      <c r="H153" s="2">
        <f t="shared" si="1"/>
        <v>0.57999999999992724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13475.55</v>
      </c>
      <c r="D154" s="1">
        <f>'PR-RAS'!E158</f>
        <v>16900.39</v>
      </c>
      <c r="E154" s="1">
        <v>0</v>
      </c>
      <c r="F154" s="1">
        <v>0</v>
      </c>
      <c r="G154" s="2">
        <f t="shared" si="0"/>
        <v>7233.2784899999997</v>
      </c>
      <c r="H154" s="2">
        <f t="shared" si="1"/>
        <v>0.84000000000014552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55737.26</v>
      </c>
      <c r="D155" s="1">
        <f>'PR-RAS'!E159</f>
        <v>76372.69</v>
      </c>
      <c r="E155" s="1">
        <v>0</v>
      </c>
      <c r="F155" s="1">
        <v>0</v>
      </c>
      <c r="G155" s="2">
        <f t="shared" si="0"/>
        <v>32106.326560000001</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55737.26</v>
      </c>
      <c r="D157" s="1">
        <f>'PR-RAS'!E161</f>
        <v>76372.69</v>
      </c>
      <c r="E157" s="1">
        <v>0</v>
      </c>
      <c r="F157" s="1">
        <v>0</v>
      </c>
      <c r="G157" s="2">
        <f t="shared" si="0"/>
        <v>32523.291840000002</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76726.7</v>
      </c>
      <c r="D159" s="1">
        <f>'PR-RAS'!E163</f>
        <v>81663.240000000005</v>
      </c>
      <c r="E159" s="1">
        <v>0</v>
      </c>
      <c r="F159" s="1">
        <v>0</v>
      </c>
      <c r="G159" s="2">
        <f t="shared" si="0"/>
        <v>37928.402439999998</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17675.75</v>
      </c>
      <c r="D160" s="1">
        <f>'PR-RAS'!E164</f>
        <v>19055.379999999997</v>
      </c>
      <c r="E160" s="1">
        <v>0</v>
      </c>
      <c r="F160" s="1">
        <v>0</v>
      </c>
      <c r="G160" s="2">
        <f t="shared" si="0"/>
        <v>8870.0550899999998</v>
      </c>
      <c r="H160" s="2">
        <f t="shared" si="1"/>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1279.71</v>
      </c>
      <c r="D161" s="1">
        <f>'PR-RAS'!E165</f>
        <v>1058.26</v>
      </c>
      <c r="E161" s="1">
        <v>0</v>
      </c>
      <c r="F161" s="1">
        <v>0</v>
      </c>
      <c r="G161" s="2">
        <f t="shared" si="0"/>
        <v>543.39679999999998</v>
      </c>
      <c r="H161" s="2">
        <f t="shared" si="1"/>
        <v>0.54999999999995453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16326.04</v>
      </c>
      <c r="D162" s="1">
        <f>'PR-RAS'!E166</f>
        <v>17947.12</v>
      </c>
      <c r="E162" s="1">
        <v>0</v>
      </c>
      <c r="F162" s="1">
        <v>0</v>
      </c>
      <c r="G162" s="2">
        <f t="shared" si="0"/>
        <v>8407.4650799999999</v>
      </c>
      <c r="H162" s="2">
        <f t="shared" si="1"/>
        <v>0.15999999999985448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70</v>
      </c>
      <c r="D163" s="1">
        <f>'PR-RAS'!E167</f>
        <v>50</v>
      </c>
      <c r="E163" s="1">
        <v>0</v>
      </c>
      <c r="F163" s="1">
        <v>0</v>
      </c>
      <c r="G163" s="2">
        <f t="shared" si="0"/>
        <v>27.54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37071.549999999996</v>
      </c>
      <c r="D165" s="1">
        <f>'PR-RAS'!E169</f>
        <v>38984.15</v>
      </c>
      <c r="E165" s="1">
        <v>0</v>
      </c>
      <c r="F165" s="1">
        <v>0</v>
      </c>
      <c r="G165" s="2">
        <f t="shared" si="0"/>
        <v>18866.535400000001</v>
      </c>
      <c r="H165" s="2">
        <f t="shared" si="1"/>
        <v>0.60000000000582077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2706.75</v>
      </c>
      <c r="D166" s="1">
        <f>'PR-RAS'!E170</f>
        <v>3202.85</v>
      </c>
      <c r="E166" s="1">
        <v>0</v>
      </c>
      <c r="F166" s="1">
        <v>0</v>
      </c>
      <c r="G166" s="2">
        <f t="shared" si="0"/>
        <v>1503.5542500000001</v>
      </c>
      <c r="H166" s="2">
        <f t="shared" si="1"/>
        <v>0.40000000000009095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22370.52</v>
      </c>
      <c r="D167" s="1">
        <f>'PR-RAS'!E171</f>
        <v>24079.67</v>
      </c>
      <c r="E167" s="1">
        <v>0</v>
      </c>
      <c r="F167" s="1">
        <v>0</v>
      </c>
      <c r="G167" s="2">
        <f t="shared" si="0"/>
        <v>11707.956760000001</v>
      </c>
      <c r="H167" s="2">
        <f t="shared" si="1"/>
        <v>0.81000000000130967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11260.62</v>
      </c>
      <c r="D168" s="1">
        <f>'PR-RAS'!E172</f>
        <v>10555.95</v>
      </c>
      <c r="E168" s="1">
        <v>0</v>
      </c>
      <c r="F168" s="1">
        <v>0</v>
      </c>
      <c r="G168" s="2">
        <f t="shared" si="0"/>
        <v>5406.2108400000006</v>
      </c>
      <c r="H168" s="2">
        <f t="shared" si="1"/>
        <v>0.42999999999847205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616.99</v>
      </c>
      <c r="D169" s="1">
        <f>'PR-RAS'!E173</f>
        <v>454.78</v>
      </c>
      <c r="E169" s="1">
        <v>0</v>
      </c>
      <c r="F169" s="1">
        <v>0</v>
      </c>
      <c r="G169" s="2">
        <f t="shared" si="0"/>
        <v>256.46039999999999</v>
      </c>
      <c r="H169" s="2">
        <f t="shared" si="1"/>
        <v>0.23000000000001819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116.67</v>
      </c>
      <c r="D170" s="1">
        <f>'PR-RAS'!E174</f>
        <v>631</v>
      </c>
      <c r="E170" s="1">
        <v>0</v>
      </c>
      <c r="F170" s="1">
        <v>0</v>
      </c>
      <c r="G170" s="2">
        <f t="shared" si="0"/>
        <v>232.99523000000002</v>
      </c>
      <c r="H170" s="2">
        <f t="shared" si="1"/>
        <v>0.32999999999999829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59.9</v>
      </c>
      <c r="E172" s="1">
        <v>0</v>
      </c>
      <c r="F172" s="1">
        <v>0</v>
      </c>
      <c r="G172" s="2">
        <f t="shared" si="0"/>
        <v>20.485800000000001</v>
      </c>
      <c r="H172" s="2">
        <f t="shared" si="1"/>
        <v>0.10000000000000142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18496.689999999999</v>
      </c>
      <c r="D173" s="1">
        <f>'PR-RAS'!E177</f>
        <v>20555.719999999998</v>
      </c>
      <c r="E173" s="1">
        <v>0</v>
      </c>
      <c r="F173" s="1">
        <v>0</v>
      </c>
      <c r="G173" s="2">
        <f t="shared" si="0"/>
        <v>10252.598359999998</v>
      </c>
      <c r="H173" s="2">
        <f t="shared" si="1"/>
        <v>0.5900000000037835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3133.08</v>
      </c>
      <c r="D174" s="1">
        <f>'PR-RAS'!E178</f>
        <v>2381.7800000000002</v>
      </c>
      <c r="E174" s="1">
        <v>0</v>
      </c>
      <c r="F174" s="1">
        <v>0</v>
      </c>
      <c r="G174" s="2">
        <f t="shared" si="0"/>
        <v>1366.1187199999999</v>
      </c>
      <c r="H174" s="2">
        <f t="shared" si="1"/>
        <v>0.29999999999972715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4335</v>
      </c>
      <c r="D175" s="1">
        <f>'PR-RAS'!E179</f>
        <v>6710.12</v>
      </c>
      <c r="E175" s="1">
        <v>0</v>
      </c>
      <c r="F175" s="1">
        <v>0</v>
      </c>
      <c r="G175" s="2">
        <f t="shared" si="0"/>
        <v>3089.4117599999995</v>
      </c>
      <c r="H175" s="2">
        <f t="shared" si="1"/>
        <v>0.11999999999989086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3370.2</v>
      </c>
      <c r="D177" s="1">
        <f>'PR-RAS'!E181</f>
        <v>3431.75</v>
      </c>
      <c r="E177" s="1">
        <v>0</v>
      </c>
      <c r="F177" s="1">
        <v>0</v>
      </c>
      <c r="G177" s="2">
        <f t="shared" si="0"/>
        <v>1801.1312</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1779.89</v>
      </c>
      <c r="D178" s="1">
        <f>'PR-RAS'!E182</f>
        <v>2016.2</v>
      </c>
      <c r="E178" s="1">
        <v>0</v>
      </c>
      <c r="F178" s="1">
        <v>0</v>
      </c>
      <c r="G178" s="2">
        <f t="shared" si="0"/>
        <v>1028.7753299999999</v>
      </c>
      <c r="H178" s="2">
        <f t="shared" si="1"/>
        <v>0.30999999999994543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1571.28</v>
      </c>
      <c r="D179" s="1">
        <f>'PR-RAS'!E183</f>
        <v>1852.02</v>
      </c>
      <c r="E179" s="1">
        <v>0</v>
      </c>
      <c r="F179" s="1">
        <v>0</v>
      </c>
      <c r="G179" s="2">
        <f t="shared" si="0"/>
        <v>939.00695999999994</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1647.79</v>
      </c>
      <c r="D180" s="1">
        <f>'PR-RAS'!E184</f>
        <v>1236.07</v>
      </c>
      <c r="E180" s="1">
        <v>0</v>
      </c>
      <c r="F180" s="1">
        <v>0</v>
      </c>
      <c r="G180" s="2">
        <f t="shared" si="0"/>
        <v>737.46747000000005</v>
      </c>
      <c r="H180" s="2">
        <f t="shared" si="1"/>
        <v>0.27999999999997272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1653.75</v>
      </c>
      <c r="D181" s="1">
        <f>'PR-RAS'!E185</f>
        <v>1840.8</v>
      </c>
      <c r="E181" s="1">
        <v>0</v>
      </c>
      <c r="F181" s="1">
        <v>0</v>
      </c>
      <c r="G181" s="2">
        <f t="shared" si="0"/>
        <v>960.36300000000006</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1005.7</v>
      </c>
      <c r="D182" s="1">
        <f>'PR-RAS'!E186</f>
        <v>1086.98</v>
      </c>
      <c r="E182" s="1">
        <v>0</v>
      </c>
      <c r="F182" s="1">
        <v>0</v>
      </c>
      <c r="G182" s="2">
        <f t="shared" si="0"/>
        <v>575.51846</v>
      </c>
      <c r="H182" s="2">
        <f t="shared" si="1"/>
        <v>0.31999999999993634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3482.71</v>
      </c>
      <c r="D184" s="1">
        <f>'PR-RAS'!E188</f>
        <v>3067.99</v>
      </c>
      <c r="E184" s="1">
        <v>0</v>
      </c>
      <c r="F184" s="1">
        <v>0</v>
      </c>
      <c r="G184" s="2">
        <f t="shared" si="0"/>
        <v>1760.2202699999998</v>
      </c>
      <c r="H184" s="2">
        <f t="shared" si="1"/>
        <v>0.3000000000001819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257.07</v>
      </c>
      <c r="D186" s="1">
        <f>'PR-RAS'!E190</f>
        <v>241.77</v>
      </c>
      <c r="E186" s="1">
        <v>0</v>
      </c>
      <c r="F186" s="1">
        <v>0</v>
      </c>
      <c r="G186" s="2">
        <f t="shared" si="0"/>
        <v>137.01285000000001</v>
      </c>
      <c r="H186" s="2">
        <f t="shared" si="1"/>
        <v>0.29999999999998295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80.48</v>
      </c>
      <c r="D187" s="1">
        <f>'PR-RAS'!E191</f>
        <v>327.64</v>
      </c>
      <c r="E187" s="1">
        <v>0</v>
      </c>
      <c r="F187" s="1">
        <v>0</v>
      </c>
      <c r="G187" s="2">
        <f t="shared" si="0"/>
        <v>136.85136</v>
      </c>
      <c r="H187" s="2">
        <f t="shared" si="1"/>
        <v>0.84000000000001762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53.09</v>
      </c>
      <c r="D188" s="1">
        <f>'PR-RAS'!E192</f>
        <v>0</v>
      </c>
      <c r="E188" s="1">
        <v>0</v>
      </c>
      <c r="F188" s="1">
        <v>0</v>
      </c>
      <c r="G188" s="2">
        <f t="shared" si="0"/>
        <v>9.9278300000000002</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1286.9000000000001</v>
      </c>
      <c r="D189" s="1">
        <f>'PR-RAS'!E193</f>
        <v>1484</v>
      </c>
      <c r="E189" s="1">
        <v>0</v>
      </c>
      <c r="F189" s="1">
        <v>0</v>
      </c>
      <c r="G189" s="2">
        <f t="shared" si="0"/>
        <v>799.92119999999989</v>
      </c>
      <c r="H189" s="2">
        <f t="shared" si="1"/>
        <v>9.9999999999909051E-2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1805.17</v>
      </c>
      <c r="D191" s="1">
        <f>'PR-RAS'!E195</f>
        <v>1014.58</v>
      </c>
      <c r="E191" s="1">
        <v>0</v>
      </c>
      <c r="F191" s="1">
        <v>0</v>
      </c>
      <c r="G191" s="2">
        <f t="shared" si="0"/>
        <v>728.52269999999999</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33.840000000000003</v>
      </c>
      <c r="D192" s="1">
        <f>'PR-RAS'!E196</f>
        <v>1.53</v>
      </c>
      <c r="E192" s="1">
        <v>0</v>
      </c>
      <c r="F192" s="1">
        <v>0</v>
      </c>
      <c r="G192" s="2">
        <f t="shared" si="0"/>
        <v>7.0479000000000012</v>
      </c>
      <c r="H192" s="2">
        <f t="shared" si="1"/>
        <v>0.62999999999999656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33.840000000000003</v>
      </c>
      <c r="D206" s="1">
        <f>'PR-RAS'!E210</f>
        <v>1.53</v>
      </c>
      <c r="E206" s="1">
        <v>0</v>
      </c>
      <c r="F206" s="1">
        <v>0</v>
      </c>
      <c r="G206" s="2">
        <f t="shared" si="0"/>
        <v>7.5645000000000007</v>
      </c>
      <c r="H206" s="2">
        <f t="shared" si="1"/>
        <v>0.62999999999999656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33.840000000000003</v>
      </c>
      <c r="D207" s="1">
        <f>'PR-RAS'!E211</f>
        <v>0</v>
      </c>
      <c r="E207" s="1">
        <v>0</v>
      </c>
      <c r="F207" s="1">
        <v>0</v>
      </c>
      <c r="G207" s="2">
        <f t="shared" si="0"/>
        <v>6.9710400000000003</v>
      </c>
      <c r="H207" s="2">
        <f t="shared" si="1"/>
        <v>0.15999999999999659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1.53</v>
      </c>
      <c r="E210" s="1">
        <v>0</v>
      </c>
      <c r="F210" s="1">
        <v>0</v>
      </c>
      <c r="G210" s="2">
        <f t="shared" si="0"/>
        <v>0.63954</v>
      </c>
      <c r="H210" s="2">
        <f t="shared" si="1"/>
        <v>0.47</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217.44</v>
      </c>
      <c r="D220" s="1">
        <f>'PR-RAS'!E224</f>
        <v>221.95</v>
      </c>
      <c r="E220" s="1">
        <v>0</v>
      </c>
      <c r="F220" s="1">
        <v>0</v>
      </c>
      <c r="G220" s="2">
        <f t="shared" si="0"/>
        <v>144.83345999999997</v>
      </c>
      <c r="H220" s="2">
        <f t="shared" si="1"/>
        <v>0.49000000000000909</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217.44</v>
      </c>
      <c r="D243" s="1">
        <f>'PR-RAS'!E247</f>
        <v>221.95</v>
      </c>
      <c r="E243" s="1">
        <v>0</v>
      </c>
      <c r="F243" s="1">
        <v>0</v>
      </c>
      <c r="G243" s="2">
        <f t="shared" si="0"/>
        <v>160.04427999999999</v>
      </c>
      <c r="H243" s="2">
        <f t="shared" si="1"/>
        <v>0.49000000000000909</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217.44</v>
      </c>
      <c r="D244" s="1">
        <f>'PR-RAS'!E248</f>
        <v>221.95</v>
      </c>
      <c r="E244" s="1">
        <v>0</v>
      </c>
      <c r="F244" s="1">
        <v>0</v>
      </c>
      <c r="G244" s="2">
        <f t="shared" si="0"/>
        <v>160.70561999999998</v>
      </c>
      <c r="H244" s="2">
        <f t="shared" si="1"/>
        <v>0.49000000000000909</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6278</v>
      </c>
      <c r="D248" s="1">
        <f>'PR-RAS'!E252</f>
        <v>7315.95</v>
      </c>
      <c r="E248" s="1">
        <v>0</v>
      </c>
      <c r="F248" s="1">
        <v>0</v>
      </c>
      <c r="G248" s="2">
        <f t="shared" si="0"/>
        <v>5164.7453000000005</v>
      </c>
      <c r="H248" s="2">
        <f t="shared" si="1"/>
        <v>5.0000000000181899E-2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6278</v>
      </c>
      <c r="D255" s="1">
        <f>'PR-RAS'!E259</f>
        <v>7315.95</v>
      </c>
      <c r="E255" s="1">
        <v>0</v>
      </c>
      <c r="F255" s="1">
        <v>0</v>
      </c>
      <c r="G255" s="2">
        <f t="shared" si="0"/>
        <v>5311.1146000000008</v>
      </c>
      <c r="H255" s="2">
        <f t="shared" si="1"/>
        <v>5.0000000000181899E-2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6278</v>
      </c>
      <c r="D257" s="1">
        <f>'PR-RAS'!E261</f>
        <v>7315.95</v>
      </c>
      <c r="E257" s="1">
        <v>0</v>
      </c>
      <c r="F257" s="1">
        <v>0</v>
      </c>
      <c r="G257" s="2">
        <f t="shared" si="0"/>
        <v>5352.9344000000001</v>
      </c>
      <c r="H257" s="2">
        <f t="shared" si="1"/>
        <v>5.0000000000181899E-2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301.88</v>
      </c>
      <c r="D259" s="1">
        <f>'PR-RAS'!E263</f>
        <v>286.39999999999998</v>
      </c>
      <c r="E259" s="1">
        <v>0</v>
      </c>
      <c r="F259" s="1">
        <v>0</v>
      </c>
      <c r="G259" s="2">
        <f t="shared" si="0"/>
        <v>225.66744</v>
      </c>
      <c r="H259" s="2">
        <f t="shared" si="1"/>
        <v>0.51999999999998181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301.88</v>
      </c>
      <c r="D260" s="1">
        <f>'PR-RAS'!E264</f>
        <v>286.39999999999998</v>
      </c>
      <c r="E260" s="1">
        <v>0</v>
      </c>
      <c r="F260" s="1">
        <v>0</v>
      </c>
      <c r="G260" s="2">
        <f t="shared" si="0"/>
        <v>226.54211999999998</v>
      </c>
      <c r="H260" s="2">
        <f t="shared" si="1"/>
        <v>0.51999999999998181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301.88</v>
      </c>
      <c r="D262" s="1">
        <f>'PR-RAS'!E266</f>
        <v>286.39999999999998</v>
      </c>
      <c r="E262" s="1">
        <v>0</v>
      </c>
      <c r="F262" s="1">
        <v>0</v>
      </c>
      <c r="G262" s="2">
        <f t="shared" si="0"/>
        <v>228.29148000000001</v>
      </c>
      <c r="H262" s="2">
        <f t="shared" si="1"/>
        <v>0.51999999999998181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517679.73000000004</v>
      </c>
      <c r="D285" s="1">
        <f>'PR-RAS'!E289</f>
        <v>681468.7699999999</v>
      </c>
      <c r="E285" s="1">
        <v>0</v>
      </c>
      <c r="F285" s="1">
        <v>0</v>
      </c>
      <c r="G285" s="2">
        <f t="shared" si="8"/>
        <v>534095.30467999994</v>
      </c>
      <c r="H285" s="2">
        <f t="shared" si="9"/>
        <v>0.50000000005820766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34481.999999999942</v>
      </c>
      <c r="D286" s="1">
        <f>'PR-RAS'!E290</f>
        <v>66375.080000000075</v>
      </c>
      <c r="E286" s="1">
        <v>0</v>
      </c>
      <c r="F286" s="1">
        <v>0</v>
      </c>
      <c r="G286" s="2">
        <f t="shared" si="8"/>
        <v>47661.165600000022</v>
      </c>
      <c r="H286" s="2">
        <f t="shared" si="9"/>
        <v>8.0000000132713467E-2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4079.7</v>
      </c>
      <c r="E288" s="1">
        <v>0</v>
      </c>
      <c r="F288" s="1">
        <v>0</v>
      </c>
      <c r="G288" s="2">
        <f t="shared" si="8"/>
        <v>2341.7477999999996</v>
      </c>
      <c r="H288" s="2">
        <f t="shared" si="9"/>
        <v>0.3000000000001819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26679.53</v>
      </c>
      <c r="D289" s="1">
        <f>'PR-RAS'!E293</f>
        <v>0</v>
      </c>
      <c r="E289" s="1">
        <v>0</v>
      </c>
      <c r="F289" s="1">
        <v>0</v>
      </c>
      <c r="G289" s="2">
        <f t="shared" si="8"/>
        <v>7683.704639999999</v>
      </c>
      <c r="H289" s="2">
        <f t="shared" si="9"/>
        <v>0.47000000000116415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42.6</v>
      </c>
      <c r="D290" s="1">
        <f>'PR-RAS'!E294</f>
        <v>30</v>
      </c>
      <c r="E290" s="1">
        <v>0</v>
      </c>
      <c r="F290" s="1">
        <v>0</v>
      </c>
      <c r="G290" s="2">
        <f t="shared" si="8"/>
        <v>29.651399999999995</v>
      </c>
      <c r="H290" s="2">
        <f t="shared" si="9"/>
        <v>0.39999999999999858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42.6</v>
      </c>
      <c r="D291" s="1">
        <f>'PR-RAS'!E295</f>
        <v>30</v>
      </c>
      <c r="E291" s="1">
        <v>0</v>
      </c>
      <c r="F291" s="1">
        <v>0</v>
      </c>
      <c r="G291" s="2">
        <f t="shared" si="8"/>
        <v>29.753999999999998</v>
      </c>
      <c r="H291" s="2">
        <f t="shared" si="9"/>
        <v>0.39999999999999858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1811.93</v>
      </c>
      <c r="D345" s="1">
        <f>'PR-RAS'!E350</f>
        <v>49961.67</v>
      </c>
      <c r="E345" s="1">
        <v>0</v>
      </c>
      <c r="F345" s="1">
        <v>0</v>
      </c>
      <c r="G345" s="2">
        <f t="shared" si="8"/>
        <v>34996.932879999993</v>
      </c>
      <c r="H345" s="2">
        <f t="shared" si="9"/>
        <v>0.40000000000168257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1881.25</v>
      </c>
      <c r="E346" s="1">
        <v>0</v>
      </c>
      <c r="F346" s="1">
        <v>0</v>
      </c>
      <c r="G346" s="2">
        <f t="shared" si="8"/>
        <v>1298.0625</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1881.25</v>
      </c>
      <c r="E347" s="1">
        <v>0</v>
      </c>
      <c r="F347" s="1">
        <v>0</v>
      </c>
      <c r="G347" s="2">
        <f t="shared" si="8"/>
        <v>1301.8249999999998</v>
      </c>
      <c r="H347" s="2">
        <f t="shared" si="9"/>
        <v>0.25</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1881.25</v>
      </c>
      <c r="E349" s="1">
        <v>0</v>
      </c>
      <c r="F349" s="1">
        <v>0</v>
      </c>
      <c r="G349" s="2">
        <f t="shared" si="8"/>
        <v>1309.3499999999999</v>
      </c>
      <c r="H349" s="2">
        <f t="shared" si="9"/>
        <v>0.25</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1811.93</v>
      </c>
      <c r="D358" s="1">
        <f>'PR-RAS'!E363</f>
        <v>1930.42</v>
      </c>
      <c r="E358" s="1">
        <v>0</v>
      </c>
      <c r="F358" s="1">
        <v>0</v>
      </c>
      <c r="G358" s="2">
        <f t="shared" si="8"/>
        <v>2025.1788900000001</v>
      </c>
      <c r="H358" s="2">
        <f t="shared" si="9"/>
        <v>0.49000000000000909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1099.97</v>
      </c>
      <c r="D364" s="1">
        <f>'PR-RAS'!E369</f>
        <v>336.1</v>
      </c>
      <c r="E364" s="1">
        <v>0</v>
      </c>
      <c r="F364" s="1">
        <v>0</v>
      </c>
      <c r="G364" s="2">
        <f t="shared" si="8"/>
        <v>643.29771000000005</v>
      </c>
      <c r="H364" s="2">
        <f t="shared" si="9"/>
        <v>0.12999999999999545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1099.97</v>
      </c>
      <c r="D365" s="1">
        <f>'PR-RAS'!E370</f>
        <v>0</v>
      </c>
      <c r="E365" s="1">
        <v>0</v>
      </c>
      <c r="F365" s="1">
        <v>0</v>
      </c>
      <c r="G365" s="2">
        <f t="shared" si="8"/>
        <v>400.38907999999998</v>
      </c>
      <c r="H365" s="2">
        <f t="shared" si="9"/>
        <v>2.9999999999972715E-2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336.1</v>
      </c>
      <c r="E369" s="1">
        <v>0</v>
      </c>
      <c r="F369" s="1">
        <v>0</v>
      </c>
      <c r="G369" s="2">
        <f t="shared" si="8"/>
        <v>247.36960000000002</v>
      </c>
      <c r="H369" s="2">
        <f t="shared" si="9"/>
        <v>0.10000000000002274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711.96</v>
      </c>
      <c r="D378" s="1">
        <f>'PR-RAS'!E383</f>
        <v>1594.32</v>
      </c>
      <c r="E378" s="1">
        <v>0</v>
      </c>
      <c r="F378" s="1">
        <v>0</v>
      </c>
      <c r="G378" s="2">
        <f t="shared" si="8"/>
        <v>1470.5262</v>
      </c>
      <c r="H378" s="2">
        <f t="shared" si="9"/>
        <v>0.35999999999989996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711.96</v>
      </c>
      <c r="D379" s="1">
        <f>'PR-RAS'!E384</f>
        <v>1594.32</v>
      </c>
      <c r="E379" s="1">
        <v>0</v>
      </c>
      <c r="F379" s="1">
        <v>0</v>
      </c>
      <c r="G379" s="2">
        <f t="shared" si="8"/>
        <v>1474.4268</v>
      </c>
      <c r="H379" s="2">
        <f t="shared" si="9"/>
        <v>0.35999999999989996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46150</v>
      </c>
      <c r="E397" s="1">
        <v>0</v>
      </c>
      <c r="F397" s="1">
        <v>0</v>
      </c>
      <c r="G397" s="2">
        <f t="shared" si="8"/>
        <v>36550.800000000003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24908</v>
      </c>
      <c r="E398" s="1">
        <v>0</v>
      </c>
      <c r="F398" s="1">
        <v>0</v>
      </c>
      <c r="G398" s="2">
        <f t="shared" si="8"/>
        <v>19776.952000000001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21242</v>
      </c>
      <c r="E399" s="1">
        <v>0</v>
      </c>
      <c r="F399" s="1">
        <v>0</v>
      </c>
      <c r="G399" s="2">
        <f t="shared" si="8"/>
        <v>16908.632000000001</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1811.93</v>
      </c>
      <c r="D403" s="1">
        <f>'PR-RAS'!E408</f>
        <v>49961.67</v>
      </c>
      <c r="E403" s="1">
        <v>0</v>
      </c>
      <c r="F403" s="1">
        <v>0</v>
      </c>
      <c r="G403" s="2">
        <f t="shared" si="8"/>
        <v>40897.578539999995</v>
      </c>
      <c r="H403" s="2">
        <f t="shared" si="9"/>
        <v>0.40000000000168257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552161.73</v>
      </c>
      <c r="D407" s="1">
        <f>'PR-RAS'!E412</f>
        <v>747843.85</v>
      </c>
      <c r="E407" s="1">
        <v>0</v>
      </c>
      <c r="F407" s="1">
        <v>0</v>
      </c>
      <c r="G407" s="2">
        <f t="shared" si="8"/>
        <v>831426.86858000001</v>
      </c>
      <c r="H407" s="2">
        <f t="shared" si="9"/>
        <v>0.42000000004190952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519491.66000000003</v>
      </c>
      <c r="D408" s="1">
        <f>'PR-RAS'!E413</f>
        <v>731430.44</v>
      </c>
      <c r="E408" s="1">
        <v>0</v>
      </c>
      <c r="F408" s="1">
        <v>0</v>
      </c>
      <c r="G408" s="2">
        <f t="shared" si="8"/>
        <v>806817.48378000001</v>
      </c>
      <c r="H408" s="2">
        <f t="shared" si="9"/>
        <v>0.77999999991152436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32670.069999999949</v>
      </c>
      <c r="D409" s="1">
        <f>'PR-RAS'!E414</f>
        <v>16413.410000000033</v>
      </c>
      <c r="E409" s="1">
        <v>0</v>
      </c>
      <c r="F409" s="1">
        <v>0</v>
      </c>
      <c r="G409" s="2">
        <f t="shared" si="8"/>
        <v>26722.731120000004</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4079.7</v>
      </c>
      <c r="E411" s="1">
        <v>0</v>
      </c>
      <c r="F411" s="1">
        <v>0</v>
      </c>
      <c r="G411" s="2">
        <f t="shared" si="8"/>
        <v>3345.3539999999998</v>
      </c>
      <c r="H411" s="2">
        <f t="shared" si="9"/>
        <v>0.3000000000001819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26679.53</v>
      </c>
      <c r="D412" s="1">
        <f>'PR-RAS'!E417</f>
        <v>0</v>
      </c>
      <c r="E412" s="1">
        <v>0</v>
      </c>
      <c r="F412" s="1">
        <v>0</v>
      </c>
      <c r="G412" s="2">
        <f t="shared" si="8"/>
        <v>10965.286829999999</v>
      </c>
      <c r="H412" s="2">
        <f t="shared" si="9"/>
        <v>0.47000000000116415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42.6</v>
      </c>
      <c r="D413" s="1">
        <f>'PR-RAS'!E418</f>
        <v>30</v>
      </c>
      <c r="E413" s="1">
        <v>0</v>
      </c>
      <c r="F413" s="1">
        <v>0</v>
      </c>
      <c r="G413" s="2">
        <f t="shared" si="8"/>
        <v>42.271199999999993</v>
      </c>
      <c r="H413" s="2">
        <f t="shared" si="9"/>
        <v>0.39999999999999858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552161.73</v>
      </c>
      <c r="D633" s="1">
        <f>'PR-RAS'!E639</f>
        <v>747843.85</v>
      </c>
      <c r="E633" s="1">
        <v>0</v>
      </c>
      <c r="F633" s="1">
        <v>0</v>
      </c>
      <c r="G633" s="2">
        <f t="shared" si="10"/>
        <v>1294240.8397599999</v>
      </c>
      <c r="H633" s="2">
        <f t="shared" si="11"/>
        <v>0.42000000004190952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519491.66000000003</v>
      </c>
      <c r="D634" s="1">
        <f>'PR-RAS'!E640</f>
        <v>731430.44</v>
      </c>
      <c r="E634" s="1">
        <v>0</v>
      </c>
      <c r="F634" s="1">
        <v>0</v>
      </c>
      <c r="G634" s="2">
        <f t="shared" si="10"/>
        <v>1254829.1578200001</v>
      </c>
      <c r="H634" s="2">
        <f t="shared" si="11"/>
        <v>0.77999999991152436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32670.069999999949</v>
      </c>
      <c r="D635" s="1">
        <f>'PR-RAS'!E641</f>
        <v>16413.410000000033</v>
      </c>
      <c r="E635" s="1">
        <v>0</v>
      </c>
      <c r="F635" s="1">
        <v>0</v>
      </c>
      <c r="G635" s="2">
        <f t="shared" si="10"/>
        <v>41525.028260000006</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4079.7</v>
      </c>
      <c r="E637" s="1">
        <v>0</v>
      </c>
      <c r="F637" s="1">
        <v>0</v>
      </c>
      <c r="G637" s="2">
        <f t="shared" si="10"/>
        <v>5189.3783999999996</v>
      </c>
      <c r="H637" s="2">
        <f t="shared" si="11"/>
        <v>0.3000000000001819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26679.53</v>
      </c>
      <c r="D638" s="1">
        <f>'PR-RAS'!E644</f>
        <v>0</v>
      </c>
      <c r="E638" s="1">
        <v>0</v>
      </c>
      <c r="F638" s="1">
        <v>0</v>
      </c>
      <c r="G638" s="2">
        <f t="shared" si="10"/>
        <v>16994.86061</v>
      </c>
      <c r="H638" s="2">
        <f t="shared" si="11"/>
        <v>0.47000000000116415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5990.5399999999499</v>
      </c>
      <c r="D639" s="1">
        <f>'PR-RAS'!E645</f>
        <v>20493.110000000033</v>
      </c>
      <c r="E639" s="1">
        <v>0</v>
      </c>
      <c r="F639" s="1">
        <v>0</v>
      </c>
      <c r="G639" s="2">
        <f t="shared" si="10"/>
        <v>29971.172880000013</v>
      </c>
      <c r="H639" s="2">
        <f t="shared" si="11"/>
        <v>0.57000000008338247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13597.68</v>
      </c>
      <c r="D643" s="1">
        <f>'PR-RAS'!E650</f>
        <v>29360.17</v>
      </c>
      <c r="E643" s="1">
        <v>0</v>
      </c>
      <c r="F643" s="1">
        <v>0</v>
      </c>
      <c r="G643" s="2">
        <f t="shared" si="10"/>
        <v>46428.168839999991</v>
      </c>
      <c r="H643" s="2">
        <f t="shared" si="11"/>
        <v>0.48999999999796273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13597.68</v>
      </c>
      <c r="D644" s="1">
        <f>'PR-RAS'!E651</f>
        <v>29360.17</v>
      </c>
      <c r="E644" s="1">
        <v>0</v>
      </c>
      <c r="F644" s="1">
        <v>0</v>
      </c>
      <c r="G644" s="2">
        <f t="shared" si="10"/>
        <v>46500.486859999997</v>
      </c>
      <c r="H644" s="2">
        <f t="shared" si="11"/>
        <v>0.48999999999796273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39</v>
      </c>
      <c r="D647" s="1">
        <f>'PR-RAS'!E654</f>
        <v>37</v>
      </c>
      <c r="E647" s="1">
        <v>0</v>
      </c>
      <c r="F647" s="1">
        <v>0</v>
      </c>
      <c r="G647" s="2">
        <f t="shared" si="10"/>
        <v>72.998000000000005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466182.09</v>
      </c>
      <c r="D668" s="1">
        <f>'PR-RAS'!E675</f>
        <v>623391.57999999996</v>
      </c>
      <c r="E668" s="1">
        <v>0</v>
      </c>
      <c r="F668" s="1">
        <v>0</v>
      </c>
      <c r="G668" s="2">
        <f t="shared" si="10"/>
        <v>1142547.8217500001</v>
      </c>
      <c r="H668" s="2">
        <f t="shared" si="11"/>
        <v>0.51000000006752089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4621.16</v>
      </c>
      <c r="D669" s="1">
        <f>'PR-RAS'!E676</f>
        <v>5260.55</v>
      </c>
      <c r="E669" s="1">
        <v>0</v>
      </c>
      <c r="F669" s="1">
        <v>0</v>
      </c>
      <c r="G669" s="2">
        <f t="shared" si="10"/>
        <v>10115.029680000001</v>
      </c>
      <c r="H669" s="2">
        <f t="shared" si="11"/>
        <v>0.60999999999967258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19900</v>
      </c>
      <c r="E671" s="1">
        <v>0</v>
      </c>
      <c r="F671" s="1">
        <v>0</v>
      </c>
      <c r="G671" s="2">
        <f t="shared" si="10"/>
        <v>26666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2570.4</v>
      </c>
      <c r="D703" s="1">
        <f>'PR-RAS'!E710</f>
        <v>1984.36</v>
      </c>
      <c r="E703" s="1">
        <v>0</v>
      </c>
      <c r="F703" s="1">
        <v>0</v>
      </c>
      <c r="G703" s="2">
        <f t="shared" si="10"/>
        <v>4590.4622399999998</v>
      </c>
      <c r="H703" s="2">
        <f t="shared" si="11"/>
        <v>0.75999999999999091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476.94</v>
      </c>
      <c r="D710" s="1">
        <f>'PR-RAS'!E717</f>
        <v>882.88</v>
      </c>
      <c r="E710" s="1">
        <v>0</v>
      </c>
      <c r="F710" s="1">
        <v>0</v>
      </c>
      <c r="G710" s="2">
        <f t="shared" si="10"/>
        <v>1590.0742999999998</v>
      </c>
      <c r="H710" s="2">
        <f t="shared" si="11"/>
        <v>0.18000000000000682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16326.04</v>
      </c>
      <c r="D711" s="1">
        <f>'PR-RAS'!E718</f>
        <v>17947.12</v>
      </c>
      <c r="E711" s="1">
        <v>0</v>
      </c>
      <c r="F711" s="1">
        <v>0</v>
      </c>
      <c r="G711" s="2">
        <f t="shared" si="10"/>
        <v>37076.398799999995</v>
      </c>
      <c r="H711" s="2">
        <f t="shared" si="11"/>
        <v>0.15999999999985448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1016.68</v>
      </c>
      <c r="D713" s="1">
        <f>'PR-RAS'!E720</f>
        <v>1437.42</v>
      </c>
      <c r="E713" s="1">
        <v>0</v>
      </c>
      <c r="F713" s="1">
        <v>0</v>
      </c>
      <c r="G713" s="2">
        <f t="shared" si="10"/>
        <v>2770.76224</v>
      </c>
      <c r="H713" s="2">
        <f t="shared" si="11"/>
        <v>0.74000000000012278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1585.29</v>
      </c>
      <c r="D715" s="1">
        <f>'PR-RAS'!E722</f>
        <v>1173.57</v>
      </c>
      <c r="E715" s="1">
        <v>0</v>
      </c>
      <c r="F715" s="1">
        <v>0</v>
      </c>
      <c r="G715" s="2">
        <f t="shared" si="10"/>
        <v>2807.7550199999996</v>
      </c>
      <c r="H715" s="2">
        <f t="shared" si="11"/>
        <v>0.72000000000002728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6278</v>
      </c>
      <c r="D821" s="1">
        <f>'PR-RAS'!E828</f>
        <v>7315.95</v>
      </c>
      <c r="E821" s="1">
        <v>0</v>
      </c>
      <c r="F821" s="1">
        <v>0</v>
      </c>
      <c r="G821" s="2">
        <f t="shared" si="18"/>
        <v>17146.117999999999</v>
      </c>
      <c r="H821" s="2">
        <f t="shared" si="19"/>
        <v>5.0000000000181899E-2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8416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552161.73</v>
      </c>
      <c r="I16" s="170">
        <f>'PR-RAS'!E6</f>
        <v>747843.85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517679.73000000004</v>
      </c>
      <c r="I17" s="170">
        <f>'PR-RAS'!E151</f>
        <v>681468.7699999999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5990.5399999999499</v>
      </c>
      <c r="I18" s="170">
        <f>'PR-RAS'!E645</f>
        <v>20493.110000000033</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845" sqref="E84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552161.73</v>
      </c>
      <c r="E6" s="51">
        <f>E7+E44+E50+E82+E106+E124+E133+E139</f>
        <v>747843.85</v>
      </c>
      <c r="F6" s="52">
        <f t="shared" ref="F6:F131" si="0">IF(D6&lt;&gt;0,IF(E6/D6&gt;=100,"&gt;&gt;100",E6/D6*100),"-")</f>
        <v>135.43927609760277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483638.93</v>
      </c>
      <c r="E50" s="51">
        <f>E51+E54+E59+E62+E65+E68+E71+E74+E77</f>
        <v>657069.82999999996</v>
      </c>
      <c r="F50" s="52">
        <f t="shared" si="0"/>
        <v>135.85958227142717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470803.25</v>
      </c>
      <c r="E68" s="51">
        <f t="shared" si="15"/>
        <v>648552.13</v>
      </c>
      <c r="F68" s="52">
        <f t="shared" si="0"/>
        <v>137.75438678471315</v>
      </c>
    </row>
    <row r="69" spans="1:6" ht="12.75" customHeight="1" x14ac:dyDescent="0.2">
      <c r="A69" s="53" t="s">
        <v>184</v>
      </c>
      <c r="B69" s="85" t="s">
        <v>185</v>
      </c>
      <c r="C69" s="50" t="s">
        <v>184</v>
      </c>
      <c r="D69" s="242">
        <v>470803.25</v>
      </c>
      <c r="E69" s="242">
        <v>628652.13</v>
      </c>
      <c r="F69" s="52">
        <f t="shared" si="0"/>
        <v>133.52756804461313</v>
      </c>
    </row>
    <row r="70" spans="1:6" ht="12" x14ac:dyDescent="0.2">
      <c r="A70" s="53" t="s">
        <v>186</v>
      </c>
      <c r="B70" s="85" t="s">
        <v>187</v>
      </c>
      <c r="C70" s="50" t="s">
        <v>186</v>
      </c>
      <c r="D70" s="242">
        <v>0</v>
      </c>
      <c r="E70" s="242">
        <v>19900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12835.68</v>
      </c>
      <c r="E77" s="51">
        <f t="shared" si="18"/>
        <v>8517.7000000000007</v>
      </c>
      <c r="F77" s="52">
        <f t="shared" si="0"/>
        <v>66.359553993243836</v>
      </c>
    </row>
    <row r="78" spans="1:6" ht="12.75" customHeight="1" x14ac:dyDescent="0.2">
      <c r="A78" s="53">
        <v>6391</v>
      </c>
      <c r="B78" s="85" t="s">
        <v>202</v>
      </c>
      <c r="C78" s="50" t="s">
        <v>203</v>
      </c>
      <c r="D78" s="242">
        <v>0</v>
      </c>
      <c r="E78" s="242">
        <v>11</v>
      </c>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12835.68</v>
      </c>
      <c r="E80" s="242">
        <v>8506.7000000000007</v>
      </c>
      <c r="F80" s="52">
        <f t="shared" si="0"/>
        <v>66.273855378133462</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0.01</v>
      </c>
      <c r="F82" s="52">
        <f t="shared" si="0"/>
        <v>25</v>
      </c>
    </row>
    <row r="83" spans="1:6" ht="12.75" customHeight="1" x14ac:dyDescent="0.2">
      <c r="A83" s="53">
        <v>641</v>
      </c>
      <c r="B83" s="85" t="s">
        <v>212</v>
      </c>
      <c r="C83" s="50" t="s">
        <v>213</v>
      </c>
      <c r="D83" s="51">
        <f t="shared" ref="D83:E83" si="20">SUM(D84:D90)</f>
        <v>0.04</v>
      </c>
      <c r="E83" s="51">
        <f t="shared" si="20"/>
        <v>0.01</v>
      </c>
      <c r="F83" s="52">
        <f t="shared" si="0"/>
        <v>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0.01</v>
      </c>
      <c r="F85" s="52">
        <f t="shared" si="0"/>
        <v>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3090.4</v>
      </c>
      <c r="E106" s="51">
        <f t="shared" si="23"/>
        <v>2364.36</v>
      </c>
      <c r="F106" s="52">
        <f t="shared" si="0"/>
        <v>76.506601087237897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3090.4</v>
      </c>
      <c r="E112" s="51">
        <f t="shared" si="25"/>
        <v>2364.36</v>
      </c>
      <c r="F112" s="52">
        <f t="shared" si="0"/>
        <v>76.506601087237897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3090.4</v>
      </c>
      <c r="E117" s="242">
        <v>2364.36</v>
      </c>
      <c r="F117" s="52">
        <f t="shared" si="0"/>
        <v>76.506601087237897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1292.31</v>
      </c>
      <c r="E124" s="51">
        <f t="shared" si="27"/>
        <v>1824.25</v>
      </c>
      <c r="F124" s="52">
        <f t="shared" si="0"/>
        <v>141.16195030604112</v>
      </c>
    </row>
    <row r="125" spans="1:6" ht="12.75" customHeight="1" x14ac:dyDescent="0.2">
      <c r="A125" s="53">
        <v>661</v>
      </c>
      <c r="B125" s="86" t="s">
        <v>296</v>
      </c>
      <c r="C125" s="50" t="s">
        <v>297</v>
      </c>
      <c r="D125" s="51">
        <f t="shared" ref="D125:E125" si="28">SUM(D126:D127)</f>
        <v>515.08999999999992</v>
      </c>
      <c r="E125" s="51">
        <f t="shared" si="28"/>
        <v>1104.25</v>
      </c>
      <c r="F125" s="52">
        <f t="shared" si="0"/>
        <v>214.38001126016815</v>
      </c>
    </row>
    <row r="126" spans="1:6" ht="12.75" customHeight="1" x14ac:dyDescent="0.2">
      <c r="A126" s="53">
        <v>6614</v>
      </c>
      <c r="B126" s="86" t="s">
        <v>298</v>
      </c>
      <c r="C126" s="50" t="s">
        <v>299</v>
      </c>
      <c r="D126" s="242">
        <v>309.39</v>
      </c>
      <c r="E126" s="242">
        <v>205</v>
      </c>
      <c r="F126" s="52">
        <f t="shared" si="0"/>
        <v>66.259413684993049</v>
      </c>
    </row>
    <row r="127" spans="1:6" ht="12.75" customHeight="1" x14ac:dyDescent="0.2">
      <c r="A127" s="53">
        <v>6615</v>
      </c>
      <c r="B127" s="86" t="s">
        <v>300</v>
      </c>
      <c r="C127" s="50" t="s">
        <v>301</v>
      </c>
      <c r="D127" s="242">
        <v>205.7</v>
      </c>
      <c r="E127" s="242">
        <v>899.25</v>
      </c>
      <c r="F127" s="52">
        <f t="shared" si="0"/>
        <v>437.16577540106954</v>
      </c>
    </row>
    <row r="128" spans="1:6" ht="22.8" x14ac:dyDescent="0.2">
      <c r="A128" s="53">
        <v>663</v>
      </c>
      <c r="B128" s="231" t="s">
        <v>302</v>
      </c>
      <c r="C128" s="50" t="s">
        <v>303</v>
      </c>
      <c r="D128" s="51">
        <f t="shared" ref="D128:E128" si="29">SUM(D129:D132)</f>
        <v>777.22</v>
      </c>
      <c r="E128" s="51">
        <f t="shared" si="29"/>
        <v>720</v>
      </c>
      <c r="F128" s="52">
        <f t="shared" si="0"/>
        <v>92.637863153289928</v>
      </c>
    </row>
    <row r="129" spans="1:6" ht="12.75" customHeight="1" x14ac:dyDescent="0.2">
      <c r="A129" s="53">
        <v>6631</v>
      </c>
      <c r="B129" s="86" t="s">
        <v>304</v>
      </c>
      <c r="C129" s="50" t="s">
        <v>305</v>
      </c>
      <c r="D129" s="242">
        <v>777.22</v>
      </c>
      <c r="E129" s="242">
        <v>720</v>
      </c>
      <c r="F129" s="52">
        <f t="shared" si="0"/>
        <v>92.637863153289928</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64140.05</v>
      </c>
      <c r="E133" s="51">
        <f t="shared" si="30"/>
        <v>86585.4</v>
      </c>
      <c r="F133" s="52">
        <f t="shared" ref="F133:F223" si="31">IF(D133&lt;&gt;0,IF(E133/D133&gt;=100,"&gt;&gt;100",E133/D133*100),"-")</f>
        <v>134.99428204374644</v>
      </c>
    </row>
    <row r="134" spans="1:6" ht="22.8" x14ac:dyDescent="0.2">
      <c r="A134" s="53">
        <v>671</v>
      </c>
      <c r="B134" s="232" t="s">
        <v>314</v>
      </c>
      <c r="C134" s="50" t="s">
        <v>315</v>
      </c>
      <c r="D134" s="51">
        <f t="shared" ref="D134:E134" si="32">SUM(D135:D137)</f>
        <v>64140.05</v>
      </c>
      <c r="E134" s="51">
        <f t="shared" si="32"/>
        <v>86585.4</v>
      </c>
      <c r="F134" s="52">
        <f t="shared" si="31"/>
        <v>134.99428204374644</v>
      </c>
    </row>
    <row r="135" spans="1:6" ht="12.75" customHeight="1" x14ac:dyDescent="0.2">
      <c r="A135" s="53">
        <v>6711</v>
      </c>
      <c r="B135" s="85" t="s">
        <v>316</v>
      </c>
      <c r="C135" s="50" t="s">
        <v>317</v>
      </c>
      <c r="D135" s="242">
        <v>31018.240000000002</v>
      </c>
      <c r="E135" s="242">
        <v>38454.160000000003</v>
      </c>
      <c r="F135" s="52">
        <f t="shared" si="31"/>
        <v>123.9727334626336</v>
      </c>
    </row>
    <row r="136" spans="1:6" ht="22.8" x14ac:dyDescent="0.2">
      <c r="A136" s="53">
        <v>6712</v>
      </c>
      <c r="B136" s="232" t="s">
        <v>318</v>
      </c>
      <c r="C136" s="50" t="s">
        <v>319</v>
      </c>
      <c r="D136" s="242">
        <v>33121.81</v>
      </c>
      <c r="E136" s="242">
        <v>48131.24</v>
      </c>
      <c r="F136" s="52">
        <f t="shared" si="31"/>
        <v>145.31585079438594</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517679.73000000004</v>
      </c>
      <c r="E151" s="51">
        <f t="shared" si="35"/>
        <v>681468.7699999999</v>
      </c>
      <c r="F151" s="52">
        <f t="shared" si="31"/>
        <v>131.6390676528903</v>
      </c>
    </row>
    <row r="152" spans="1:6" ht="12.75" customHeight="1" x14ac:dyDescent="0.2">
      <c r="A152" s="53">
        <v>31</v>
      </c>
      <c r="B152" s="85" t="s">
        <v>349</v>
      </c>
      <c r="C152" s="50" t="s">
        <v>35</v>
      </c>
      <c r="D152" s="51">
        <f t="shared" ref="D152:E152" si="36">D153+D158+D159</f>
        <v>434121.87</v>
      </c>
      <c r="E152" s="51">
        <f t="shared" si="36"/>
        <v>591979.69999999995</v>
      </c>
      <c r="F152" s="52">
        <f t="shared" si="31"/>
        <v>136.36256104766156</v>
      </c>
    </row>
    <row r="153" spans="1:6" ht="12.75" customHeight="1" x14ac:dyDescent="0.2">
      <c r="A153" s="53">
        <v>311</v>
      </c>
      <c r="B153" s="85" t="s">
        <v>350</v>
      </c>
      <c r="C153" s="50" t="s">
        <v>351</v>
      </c>
      <c r="D153" s="51">
        <f t="shared" ref="D153:E153" si="37">SUM(D154:D157)</f>
        <v>364909.06</v>
      </c>
      <c r="E153" s="51">
        <f t="shared" si="37"/>
        <v>498706.62</v>
      </c>
      <c r="F153" s="52">
        <f t="shared" si="31"/>
        <v>136.66600111271558</v>
      </c>
    </row>
    <row r="154" spans="1:6" ht="12.75" customHeight="1" x14ac:dyDescent="0.2">
      <c r="A154" s="53">
        <v>3111</v>
      </c>
      <c r="B154" s="85" t="s">
        <v>352</v>
      </c>
      <c r="C154" s="50" t="s">
        <v>353</v>
      </c>
      <c r="D154" s="242">
        <v>354053.87</v>
      </c>
      <c r="E154" s="242">
        <v>478562.05</v>
      </c>
      <c r="F154" s="52">
        <f t="shared" si="31"/>
        <v>135.16645080026944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3942.44</v>
      </c>
      <c r="E156" s="242">
        <v>8899.9</v>
      </c>
      <c r="F156" s="52">
        <f t="shared" si="31"/>
        <v>225.74598472012255</v>
      </c>
    </row>
    <row r="157" spans="1:6" ht="12.75" customHeight="1" x14ac:dyDescent="0.2">
      <c r="A157" s="53">
        <v>3114</v>
      </c>
      <c r="B157" s="85" t="s">
        <v>358</v>
      </c>
      <c r="C157" s="50" t="s">
        <v>359</v>
      </c>
      <c r="D157" s="242">
        <v>6912.75</v>
      </c>
      <c r="E157" s="242">
        <v>11244.67</v>
      </c>
      <c r="F157" s="52">
        <f t="shared" si="31"/>
        <v>162.66565404506167</v>
      </c>
    </row>
    <row r="158" spans="1:6" ht="12.75" customHeight="1" x14ac:dyDescent="0.2">
      <c r="A158" s="53">
        <v>312</v>
      </c>
      <c r="B158" s="85" t="s">
        <v>360</v>
      </c>
      <c r="C158" s="50" t="s">
        <v>361</v>
      </c>
      <c r="D158" s="242">
        <v>13475.55</v>
      </c>
      <c r="E158" s="242">
        <v>16900.39</v>
      </c>
      <c r="F158" s="52">
        <f t="shared" si="31"/>
        <v>125.41521496339666</v>
      </c>
    </row>
    <row r="159" spans="1:6" ht="12.75" customHeight="1" x14ac:dyDescent="0.2">
      <c r="A159" s="53">
        <v>313</v>
      </c>
      <c r="B159" s="85" t="s">
        <v>362</v>
      </c>
      <c r="C159" s="50" t="s">
        <v>363</v>
      </c>
      <c r="D159" s="51">
        <f t="shared" ref="D159:E159" si="38">SUM(D160:D162)</f>
        <v>55737.26</v>
      </c>
      <c r="E159" s="51">
        <f t="shared" si="38"/>
        <v>76372.69</v>
      </c>
      <c r="F159" s="52">
        <f t="shared" si="31"/>
        <v>137.02268464578273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55737.26</v>
      </c>
      <c r="E161" s="242">
        <v>76372.69</v>
      </c>
      <c r="F161" s="52">
        <f t="shared" si="31"/>
        <v>137.02268464578273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76726.7</v>
      </c>
      <c r="E163" s="51">
        <f t="shared" si="39"/>
        <v>81663.240000000005</v>
      </c>
      <c r="F163" s="52">
        <f t="shared" si="31"/>
        <v>106.43392717267915</v>
      </c>
    </row>
    <row r="164" spans="1:6" ht="12.75" customHeight="1" x14ac:dyDescent="0.2">
      <c r="A164" s="53">
        <v>321</v>
      </c>
      <c r="B164" s="85" t="s">
        <v>371</v>
      </c>
      <c r="C164" s="50" t="s">
        <v>372</v>
      </c>
      <c r="D164" s="51">
        <f t="shared" ref="D164:E164" si="40">SUM(D165:D168)</f>
        <v>17675.75</v>
      </c>
      <c r="E164" s="51">
        <f t="shared" si="40"/>
        <v>19055.379999999997</v>
      </c>
      <c r="F164" s="52">
        <f t="shared" si="31"/>
        <v>107.80521335728326</v>
      </c>
    </row>
    <row r="165" spans="1:6" ht="12.75" customHeight="1" x14ac:dyDescent="0.2">
      <c r="A165" s="53">
        <v>3211</v>
      </c>
      <c r="B165" s="85" t="s">
        <v>373</v>
      </c>
      <c r="C165" s="50" t="s">
        <v>374</v>
      </c>
      <c r="D165" s="242">
        <v>1279.71</v>
      </c>
      <c r="E165" s="242">
        <v>1058.26</v>
      </c>
      <c r="F165" s="52">
        <f t="shared" si="31"/>
        <v>82.695298153487897</v>
      </c>
    </row>
    <row r="166" spans="1:6" ht="12.75" customHeight="1" x14ac:dyDescent="0.2">
      <c r="A166" s="53">
        <v>3212</v>
      </c>
      <c r="B166" s="85" t="s">
        <v>375</v>
      </c>
      <c r="C166" s="50" t="s">
        <v>376</v>
      </c>
      <c r="D166" s="242">
        <v>16326.04</v>
      </c>
      <c r="E166" s="242">
        <v>17947.12</v>
      </c>
      <c r="F166" s="52">
        <f t="shared" si="31"/>
        <v>109.92941337887203</v>
      </c>
    </row>
    <row r="167" spans="1:6" ht="12.75" customHeight="1" x14ac:dyDescent="0.2">
      <c r="A167" s="53">
        <v>3213</v>
      </c>
      <c r="B167" s="85" t="s">
        <v>377</v>
      </c>
      <c r="C167" s="50" t="s">
        <v>378</v>
      </c>
      <c r="D167" s="242">
        <v>70</v>
      </c>
      <c r="E167" s="242">
        <v>50</v>
      </c>
      <c r="F167" s="52">
        <f t="shared" si="31"/>
        <v>71.428571428571431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37071.549999999996</v>
      </c>
      <c r="E169" s="51">
        <f t="shared" si="41"/>
        <v>38984.15</v>
      </c>
      <c r="F169" s="52">
        <f t="shared" si="31"/>
        <v>105.15921238793631</v>
      </c>
    </row>
    <row r="170" spans="1:6" ht="12.75" customHeight="1" x14ac:dyDescent="0.2">
      <c r="A170" s="53">
        <v>3221</v>
      </c>
      <c r="B170" s="85" t="s">
        <v>383</v>
      </c>
      <c r="C170" s="50" t="s">
        <v>384</v>
      </c>
      <c r="D170" s="242">
        <v>2706.75</v>
      </c>
      <c r="E170" s="242">
        <v>3202.85</v>
      </c>
      <c r="F170" s="52">
        <f t="shared" si="31"/>
        <v>118.32825344047289</v>
      </c>
    </row>
    <row r="171" spans="1:6" ht="12.75" customHeight="1" x14ac:dyDescent="0.2">
      <c r="A171" s="53">
        <v>3222</v>
      </c>
      <c r="B171" s="85" t="s">
        <v>385</v>
      </c>
      <c r="C171" s="50" t="s">
        <v>386</v>
      </c>
      <c r="D171" s="242">
        <v>22370.52</v>
      </c>
      <c r="E171" s="242">
        <v>24079.67</v>
      </c>
      <c r="F171" s="52">
        <f t="shared" si="31"/>
        <v>107.64018896297446</v>
      </c>
    </row>
    <row r="172" spans="1:6" ht="12.75" customHeight="1" x14ac:dyDescent="0.2">
      <c r="A172" s="53">
        <v>3223</v>
      </c>
      <c r="B172" s="85" t="s">
        <v>387</v>
      </c>
      <c r="C172" s="50" t="s">
        <v>388</v>
      </c>
      <c r="D172" s="242">
        <v>11260.62</v>
      </c>
      <c r="E172" s="242">
        <v>10555.95</v>
      </c>
      <c r="F172" s="52">
        <f t="shared" si="31"/>
        <v>93.742174054359353</v>
      </c>
    </row>
    <row r="173" spans="1:6" ht="12.75" customHeight="1" x14ac:dyDescent="0.2">
      <c r="A173" s="53">
        <v>3224</v>
      </c>
      <c r="B173" s="85" t="s">
        <v>389</v>
      </c>
      <c r="C173" s="50" t="s">
        <v>390</v>
      </c>
      <c r="D173" s="242">
        <v>616.99</v>
      </c>
      <c r="E173" s="242">
        <v>454.78</v>
      </c>
      <c r="F173" s="52">
        <f t="shared" si="31"/>
        <v>73.709460445063939</v>
      </c>
    </row>
    <row r="174" spans="1:6" ht="12.75" customHeight="1" x14ac:dyDescent="0.2">
      <c r="A174" s="53">
        <v>3225</v>
      </c>
      <c r="B174" s="85" t="s">
        <v>391</v>
      </c>
      <c r="C174" s="50" t="s">
        <v>392</v>
      </c>
      <c r="D174" s="242">
        <v>116.67</v>
      </c>
      <c r="E174" s="242">
        <v>631</v>
      </c>
      <c r="F174" s="52">
        <f t="shared" si="31"/>
        <v>540.84169023742174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59.9</v>
      </c>
      <c r="F176" s="52" t="str">
        <f t="shared" si="31"/>
        <v>-</v>
      </c>
    </row>
    <row r="177" spans="1:6" ht="12.75" customHeight="1" x14ac:dyDescent="0.2">
      <c r="A177" s="53">
        <v>323</v>
      </c>
      <c r="B177" s="85" t="s">
        <v>397</v>
      </c>
      <c r="C177" s="50" t="s">
        <v>398</v>
      </c>
      <c r="D177" s="51">
        <f t="shared" ref="D177:E177" si="42">SUM(D178:D186)</f>
        <v>18496.689999999999</v>
      </c>
      <c r="E177" s="51">
        <f t="shared" si="42"/>
        <v>20555.719999999998</v>
      </c>
      <c r="F177" s="52">
        <f t="shared" si="31"/>
        <v>111.1318835964705</v>
      </c>
    </row>
    <row r="178" spans="1:6" ht="12.75" customHeight="1" x14ac:dyDescent="0.2">
      <c r="A178" s="53">
        <v>3231</v>
      </c>
      <c r="B178" s="85" t="s">
        <v>399</v>
      </c>
      <c r="C178" s="50" t="s">
        <v>400</v>
      </c>
      <c r="D178" s="242">
        <v>3133.08</v>
      </c>
      <c r="E178" s="242">
        <v>2381.7800000000002</v>
      </c>
      <c r="F178" s="52">
        <f t="shared" si="31"/>
        <v>76.020401649495071</v>
      </c>
    </row>
    <row r="179" spans="1:6" ht="12.75" customHeight="1" x14ac:dyDescent="0.2">
      <c r="A179" s="53">
        <v>3232</v>
      </c>
      <c r="B179" s="85" t="s">
        <v>401</v>
      </c>
      <c r="C179" s="50" t="s">
        <v>402</v>
      </c>
      <c r="D179" s="242">
        <v>4335</v>
      </c>
      <c r="E179" s="242">
        <v>6710.12</v>
      </c>
      <c r="F179" s="52">
        <f t="shared" si="31"/>
        <v>154.78938869665512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3370.2</v>
      </c>
      <c r="E181" s="242">
        <v>3431.75</v>
      </c>
      <c r="F181" s="52">
        <f t="shared" si="31"/>
        <v>101.82630110972643</v>
      </c>
    </row>
    <row r="182" spans="1:6" ht="12.75" customHeight="1" x14ac:dyDescent="0.2">
      <c r="A182" s="53">
        <v>3235</v>
      </c>
      <c r="B182" s="85" t="s">
        <v>407</v>
      </c>
      <c r="C182" s="50" t="s">
        <v>408</v>
      </c>
      <c r="D182" s="242">
        <v>1779.89</v>
      </c>
      <c r="E182" s="242">
        <v>2016.2</v>
      </c>
      <c r="F182" s="52">
        <f t="shared" si="31"/>
        <v>113.27666316457758</v>
      </c>
    </row>
    <row r="183" spans="1:6" ht="12.75" customHeight="1" x14ac:dyDescent="0.2">
      <c r="A183" s="53">
        <v>3236</v>
      </c>
      <c r="B183" s="85" t="s">
        <v>409</v>
      </c>
      <c r="C183" s="50" t="s">
        <v>410</v>
      </c>
      <c r="D183" s="242">
        <v>1571.28</v>
      </c>
      <c r="E183" s="242">
        <v>1852.02</v>
      </c>
      <c r="F183" s="52">
        <f t="shared" si="31"/>
        <v>117.86696196731327</v>
      </c>
    </row>
    <row r="184" spans="1:6" ht="12.75" customHeight="1" x14ac:dyDescent="0.2">
      <c r="A184" s="53">
        <v>3237</v>
      </c>
      <c r="B184" s="85" t="s">
        <v>411</v>
      </c>
      <c r="C184" s="50" t="s">
        <v>412</v>
      </c>
      <c r="D184" s="242">
        <v>1647.79</v>
      </c>
      <c r="E184" s="242">
        <v>1236.07</v>
      </c>
      <c r="F184" s="52">
        <f t="shared" si="31"/>
        <v>75.013806370957454</v>
      </c>
    </row>
    <row r="185" spans="1:6" ht="12.75" customHeight="1" x14ac:dyDescent="0.2">
      <c r="A185" s="53">
        <v>3238</v>
      </c>
      <c r="B185" s="85" t="s">
        <v>413</v>
      </c>
      <c r="C185" s="50" t="s">
        <v>414</v>
      </c>
      <c r="D185" s="242">
        <v>1653.75</v>
      </c>
      <c r="E185" s="242">
        <v>1840.8</v>
      </c>
      <c r="F185" s="52">
        <f t="shared" si="31"/>
        <v>111.31065759637188</v>
      </c>
    </row>
    <row r="186" spans="1:6" ht="12.75" customHeight="1" x14ac:dyDescent="0.2">
      <c r="A186" s="53">
        <v>3239</v>
      </c>
      <c r="B186" s="85" t="s">
        <v>415</v>
      </c>
      <c r="C186" s="50" t="s">
        <v>416</v>
      </c>
      <c r="D186" s="242">
        <v>1005.7</v>
      </c>
      <c r="E186" s="242">
        <v>1086.98</v>
      </c>
      <c r="F186" s="52">
        <f t="shared" si="31"/>
        <v>108.0819329820026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3482.71</v>
      </c>
      <c r="E188" s="51">
        <f t="shared" si="43"/>
        <v>3067.99</v>
      </c>
      <c r="F188" s="52">
        <f t="shared" si="31"/>
        <v>88.092031779849592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257.07</v>
      </c>
      <c r="E190" s="242">
        <v>241.77</v>
      </c>
      <c r="F190" s="52">
        <f t="shared" si="31"/>
        <v>94.048313688878522</v>
      </c>
    </row>
    <row r="191" spans="1:6" ht="12.75" customHeight="1" x14ac:dyDescent="0.2">
      <c r="A191" s="53">
        <v>3293</v>
      </c>
      <c r="B191" s="85" t="s">
        <v>425</v>
      </c>
      <c r="C191" s="50" t="s">
        <v>426</v>
      </c>
      <c r="D191" s="242">
        <v>80.48</v>
      </c>
      <c r="E191" s="242">
        <v>327.64</v>
      </c>
      <c r="F191" s="52">
        <f t="shared" si="31"/>
        <v>407.1073558648111</v>
      </c>
    </row>
    <row r="192" spans="1:6" ht="12.75" customHeight="1" x14ac:dyDescent="0.2">
      <c r="A192" s="53">
        <v>3294</v>
      </c>
      <c r="B192" s="85" t="s">
        <v>427</v>
      </c>
      <c r="C192" s="50" t="s">
        <v>428</v>
      </c>
      <c r="D192" s="242">
        <v>53.09</v>
      </c>
      <c r="E192" s="242"/>
      <c r="F192" s="52">
        <f t="shared" si="31"/>
        <v>0</v>
      </c>
    </row>
    <row r="193" spans="1:6" ht="12.75" customHeight="1" x14ac:dyDescent="0.2">
      <c r="A193" s="53">
        <v>3295</v>
      </c>
      <c r="B193" s="85" t="s">
        <v>429</v>
      </c>
      <c r="C193" s="50" t="s">
        <v>430</v>
      </c>
      <c r="D193" s="242">
        <v>1286.9000000000001</v>
      </c>
      <c r="E193" s="242">
        <v>1484</v>
      </c>
      <c r="F193" s="52">
        <f t="shared" si="31"/>
        <v>115.31587535939079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1805.17</v>
      </c>
      <c r="E195" s="242">
        <v>1014.58</v>
      </c>
      <c r="F195" s="52">
        <f t="shared" si="31"/>
        <v>56.204124819269097</v>
      </c>
    </row>
    <row r="196" spans="1:6" ht="12.75" customHeight="1" x14ac:dyDescent="0.2">
      <c r="A196" s="53">
        <v>34</v>
      </c>
      <c r="B196" s="232" t="s">
        <v>435</v>
      </c>
      <c r="C196" s="50" t="s">
        <v>436</v>
      </c>
      <c r="D196" s="51">
        <f t="shared" ref="D196:E196" si="44">D197+D202+D210</f>
        <v>33.840000000000003</v>
      </c>
      <c r="E196" s="51">
        <f t="shared" si="44"/>
        <v>1.53</v>
      </c>
      <c r="F196" s="52">
        <f t="shared" si="31"/>
        <v>4.5212765957446805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33.840000000000003</v>
      </c>
      <c r="E210" s="51">
        <f t="shared" si="47"/>
        <v>1.53</v>
      </c>
      <c r="F210" s="52">
        <f t="shared" si="31"/>
        <v>4.5212765957446805</v>
      </c>
    </row>
    <row r="211" spans="1:6" ht="12.75" customHeight="1" x14ac:dyDescent="0.2">
      <c r="A211" s="53">
        <v>3431</v>
      </c>
      <c r="B211" s="232" t="s">
        <v>465</v>
      </c>
      <c r="C211" s="50" t="s">
        <v>466</v>
      </c>
      <c r="D211" s="242">
        <v>33.840000000000003</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v>1.53</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217.44</v>
      </c>
      <c r="E224" s="51">
        <f t="shared" si="51"/>
        <v>221.95</v>
      </c>
      <c r="F224" s="52">
        <f t="shared" ref="F224:F235" si="52">IF(D224&lt;&gt;0,IF(E224/D224&gt;=100,"&gt;&gt;100",E224/D224*100),"-")</f>
        <v>102.07413539367181</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217.44</v>
      </c>
      <c r="E247" s="51">
        <f t="shared" si="62"/>
        <v>221.95</v>
      </c>
      <c r="F247" s="52">
        <f t="shared" si="61"/>
        <v>102.07413539367181</v>
      </c>
    </row>
    <row r="248" spans="1:6" ht="12.75" customHeight="1" x14ac:dyDescent="0.2">
      <c r="A248" s="53" t="s">
        <v>539</v>
      </c>
      <c r="B248" s="85" t="s">
        <v>202</v>
      </c>
      <c r="C248" s="50" t="s">
        <v>539</v>
      </c>
      <c r="D248" s="242">
        <v>217.44</v>
      </c>
      <c r="E248" s="242">
        <v>221.95</v>
      </c>
      <c r="F248" s="52">
        <f t="shared" si="61"/>
        <v>102.07413539367181</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6278</v>
      </c>
      <c r="E252" s="51">
        <f t="shared" si="63"/>
        <v>7315.95</v>
      </c>
      <c r="F252" s="52">
        <f t="shared" ref="F252:F258" si="64">IF(D252&lt;&gt;0,IF(E252/D252&gt;=100,"&gt;&gt;100",E252/D252*100),"-")</f>
        <v>116.53313157056387</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6278</v>
      </c>
      <c r="E259" s="51">
        <f t="shared" si="66"/>
        <v>7315.95</v>
      </c>
      <c r="F259" s="52">
        <f t="shared" ref="F259:F262" si="67">IF(D259&lt;&gt;0,IF(E259/D259&gt;=100,"&gt;&gt;100",E259/D259*100),"-")</f>
        <v>116.53313157056387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6278</v>
      </c>
      <c r="E261" s="242">
        <v>7315.95</v>
      </c>
      <c r="F261" s="52">
        <f t="shared" si="67"/>
        <v>116.53313157056387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301.88</v>
      </c>
      <c r="E263" s="51">
        <f t="shared" si="68"/>
        <v>286.39999999999998</v>
      </c>
      <c r="F263" s="52">
        <f t="shared" ref="F263:F267" si="69">IF(D263&lt;&gt;0,IF(E263/D263&gt;=100,"&gt;&gt;100",E263/D263*100),"-")</f>
        <v>94.872134623029012</v>
      </c>
    </row>
    <row r="264" spans="1:6" ht="12.75" customHeight="1" x14ac:dyDescent="0.2">
      <c r="A264" s="53">
        <v>381</v>
      </c>
      <c r="B264" s="85" t="s">
        <v>567</v>
      </c>
      <c r="C264" s="50" t="s">
        <v>568</v>
      </c>
      <c r="D264" s="51">
        <f t="shared" ref="D264:E264" si="70">SUM(D265:D267)</f>
        <v>301.88</v>
      </c>
      <c r="E264" s="51">
        <f t="shared" si="70"/>
        <v>286.39999999999998</v>
      </c>
      <c r="F264" s="52">
        <f t="shared" si="69"/>
        <v>94.872134623029012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301.88</v>
      </c>
      <c r="E266" s="242">
        <v>286.39999999999998</v>
      </c>
      <c r="F266" s="52">
        <f t="shared" si="69"/>
        <v>94.872134623029012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517679.73000000004</v>
      </c>
      <c r="E289" s="51">
        <f t="shared" si="79"/>
        <v>681468.7699999999</v>
      </c>
      <c r="F289" s="52">
        <f t="shared" si="76"/>
        <v>131.6390676528903</v>
      </c>
    </row>
    <row r="290" spans="1:6" ht="12.75" customHeight="1" x14ac:dyDescent="0.2">
      <c r="A290" s="53" t="s">
        <v>608</v>
      </c>
      <c r="B290" s="85" t="s">
        <v>619</v>
      </c>
      <c r="C290" s="50" t="s">
        <v>620</v>
      </c>
      <c r="D290" s="51">
        <f>IF(D6&gt;=D289,D6-D289,0)</f>
        <v>34481.999999999942</v>
      </c>
      <c r="E290" s="51">
        <f>IF(E6&gt;=E289,E6-E289,0)</f>
        <v>66375.080000000075</v>
      </c>
      <c r="F290" s="52">
        <f t="shared" si="76"/>
        <v>192.49196682327064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4079.7</v>
      </c>
      <c r="F292" s="52" t="str">
        <f t="shared" si="76"/>
        <v>-</v>
      </c>
    </row>
    <row r="293" spans="1:6" ht="12.75" customHeight="1" x14ac:dyDescent="0.2">
      <c r="A293" s="53">
        <v>92221</v>
      </c>
      <c r="B293" s="85" t="s">
        <v>625</v>
      </c>
      <c r="C293" s="50" t="s">
        <v>626</v>
      </c>
      <c r="D293" s="242">
        <v>26679.53</v>
      </c>
      <c r="E293" s="242">
        <v>0</v>
      </c>
      <c r="F293" s="52">
        <f t="shared" si="76"/>
        <v>0</v>
      </c>
    </row>
    <row r="294" spans="1:6" ht="12.75" customHeight="1" x14ac:dyDescent="0.2">
      <c r="A294" s="53">
        <v>96</v>
      </c>
      <c r="B294" s="85" t="s">
        <v>627</v>
      </c>
      <c r="C294" s="50" t="s">
        <v>628</v>
      </c>
      <c r="D294" s="242">
        <v>42.6</v>
      </c>
      <c r="E294" s="242">
        <v>30</v>
      </c>
      <c r="F294" s="52">
        <f t="shared" si="76"/>
        <v>70.422535211267601</v>
      </c>
    </row>
    <row r="295" spans="1:6" ht="12" x14ac:dyDescent="0.2">
      <c r="A295" s="53">
        <v>9661</v>
      </c>
      <c r="B295" s="85" t="s">
        <v>629</v>
      </c>
      <c r="C295" s="50" t="s">
        <v>630</v>
      </c>
      <c r="D295" s="242">
        <v>42.6</v>
      </c>
      <c r="E295" s="242">
        <v>30</v>
      </c>
      <c r="F295" s="52">
        <f t="shared" si="76"/>
        <v>70.422535211267601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1811.93</v>
      </c>
      <c r="E350" s="51">
        <f t="shared" si="95"/>
        <v>49961.67</v>
      </c>
      <c r="F350" s="52">
        <f t="shared" si="81"/>
        <v>2757.3730773263865</v>
      </c>
    </row>
    <row r="351" spans="1:6" ht="12.75" customHeight="1" x14ac:dyDescent="0.2">
      <c r="A351" s="53">
        <v>41</v>
      </c>
      <c r="B351" s="85" t="s">
        <v>740</v>
      </c>
      <c r="C351" s="50" t="s">
        <v>741</v>
      </c>
      <c r="D351" s="51">
        <f t="shared" ref="D351:E351" si="96">D352+D356</f>
        <v>0</v>
      </c>
      <c r="E351" s="51">
        <f t="shared" si="96"/>
        <v>1881.25</v>
      </c>
      <c r="F351" s="52" t="str">
        <f t="shared" si="81"/>
        <v>-</v>
      </c>
    </row>
    <row r="352" spans="1:6" ht="12.75" customHeight="1" x14ac:dyDescent="0.2">
      <c r="A352" s="53">
        <v>411</v>
      </c>
      <c r="B352" s="85" t="s">
        <v>742</v>
      </c>
      <c r="C352" s="50" t="s">
        <v>743</v>
      </c>
      <c r="D352" s="51">
        <f t="shared" ref="D352:E352" si="97">SUM(D353:D355)</f>
        <v>0</v>
      </c>
      <c r="E352" s="51">
        <f t="shared" si="97"/>
        <v>1881.25</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v>1881.25</v>
      </c>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1811.93</v>
      </c>
      <c r="E363" s="51">
        <f t="shared" si="99"/>
        <v>1930.42</v>
      </c>
      <c r="F363" s="52">
        <f t="shared" si="81"/>
        <v>106.5394358501708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1099.97</v>
      </c>
      <c r="E369" s="51">
        <f t="shared" si="101"/>
        <v>336.1</v>
      </c>
      <c r="F369" s="52">
        <f t="shared" si="81"/>
        <v>30.555378783057719</v>
      </c>
    </row>
    <row r="370" spans="1:6" ht="12.75" customHeight="1" x14ac:dyDescent="0.2">
      <c r="A370" s="53">
        <v>4221</v>
      </c>
      <c r="B370" s="85" t="s">
        <v>674</v>
      </c>
      <c r="C370" s="50" t="s">
        <v>766</v>
      </c>
      <c r="D370" s="242">
        <v>1099.97</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336.1</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711.96</v>
      </c>
      <c r="E383" s="51">
        <f t="shared" si="103"/>
        <v>1594.32</v>
      </c>
      <c r="F383" s="52">
        <f t="shared" si="81"/>
        <v>223.93392887240853</v>
      </c>
    </row>
    <row r="384" spans="1:6" ht="12.75" customHeight="1" x14ac:dyDescent="0.2">
      <c r="A384" s="53">
        <v>4241</v>
      </c>
      <c r="B384" s="85" t="s">
        <v>783</v>
      </c>
      <c r="C384" s="50" t="s">
        <v>784</v>
      </c>
      <c r="D384" s="242">
        <v>711.96</v>
      </c>
      <c r="E384" s="242">
        <v>1594.32</v>
      </c>
      <c r="F384" s="52">
        <f t="shared" si="81"/>
        <v>223.93392887240853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46150</v>
      </c>
      <c r="F402" s="52" t="str">
        <f t="shared" si="81"/>
        <v>-</v>
      </c>
    </row>
    <row r="403" spans="1:6" ht="12.75" customHeight="1" x14ac:dyDescent="0.2">
      <c r="A403" s="53">
        <v>451</v>
      </c>
      <c r="B403" s="85" t="s">
        <v>811</v>
      </c>
      <c r="C403" s="50" t="s">
        <v>812</v>
      </c>
      <c r="D403" s="242">
        <v>0</v>
      </c>
      <c r="E403" s="242">
        <v>24908</v>
      </c>
      <c r="F403" s="52" t="str">
        <f t="shared" si="81"/>
        <v>-</v>
      </c>
    </row>
    <row r="404" spans="1:6" ht="12.75" customHeight="1" x14ac:dyDescent="0.2">
      <c r="A404" s="53">
        <v>452</v>
      </c>
      <c r="B404" s="85" t="s">
        <v>813</v>
      </c>
      <c r="C404" s="50" t="s">
        <v>814</v>
      </c>
      <c r="D404" s="242">
        <v>0</v>
      </c>
      <c r="E404" s="242">
        <v>21242</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1811.93</v>
      </c>
      <c r="E408" s="51">
        <f t="shared" si="111"/>
        <v>49961.67</v>
      </c>
      <c r="F408" s="52">
        <f t="shared" si="81"/>
        <v>2757.3730773263865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552161.73</v>
      </c>
      <c r="E412" s="51">
        <f>E6+E298</f>
        <v>747843.85</v>
      </c>
      <c r="F412" s="52">
        <f t="shared" si="81"/>
        <v>135.43927609760277</v>
      </c>
    </row>
    <row r="413" spans="1:6" ht="12.75" customHeight="1" x14ac:dyDescent="0.2">
      <c r="A413" s="53" t="s">
        <v>608</v>
      </c>
      <c r="B413" s="85" t="s">
        <v>831</v>
      </c>
      <c r="C413" s="50" t="s">
        <v>832</v>
      </c>
      <c r="D413" s="51">
        <f t="shared" ref="D413:E413" si="112">D289+D350</f>
        <v>519491.66000000003</v>
      </c>
      <c r="E413" s="51">
        <f t="shared" si="112"/>
        <v>731430.44</v>
      </c>
      <c r="F413" s="52">
        <f t="shared" si="81"/>
        <v>140.79734023064006</v>
      </c>
    </row>
    <row r="414" spans="1:6" ht="12.75" customHeight="1" x14ac:dyDescent="0.2">
      <c r="A414" s="53" t="s">
        <v>608</v>
      </c>
      <c r="B414" s="85" t="s">
        <v>833</v>
      </c>
      <c r="C414" s="50" t="s">
        <v>834</v>
      </c>
      <c r="D414" s="51">
        <f t="shared" ref="D414:E414" si="113">IF(D412&gt;=D413,D412-D413,0)</f>
        <v>32670.069999999949</v>
      </c>
      <c r="E414" s="51">
        <f t="shared" si="113"/>
        <v>16413.410000000033</v>
      </c>
      <c r="F414" s="52">
        <f t="shared" si="81"/>
        <v>50.239898475883457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4079.7</v>
      </c>
      <c r="F416" s="52" t="str">
        <f t="shared" si="81"/>
        <v>-</v>
      </c>
    </row>
    <row r="417" spans="1:6" ht="12.75" customHeight="1" x14ac:dyDescent="0.2">
      <c r="A417" s="60" t="s">
        <v>837</v>
      </c>
      <c r="B417" s="85" t="s">
        <v>840</v>
      </c>
      <c r="C417" s="61" t="s">
        <v>841</v>
      </c>
      <c r="D417" s="51">
        <f t="shared" ref="D417:E417" si="116">IF(D293-D292+D410-D409&gt;=0,D293-D292+D410-D409,0)</f>
        <v>26679.53</v>
      </c>
      <c r="E417" s="51">
        <f t="shared" si="116"/>
        <v>0</v>
      </c>
      <c r="F417" s="52">
        <f t="shared" si="81"/>
        <v>0</v>
      </c>
    </row>
    <row r="418" spans="1:6" ht="12.75" customHeight="1" x14ac:dyDescent="0.2">
      <c r="A418" s="55" t="s">
        <v>842</v>
      </c>
      <c r="B418" s="233" t="s">
        <v>843</v>
      </c>
      <c r="C418" s="56" t="s">
        <v>844</v>
      </c>
      <c r="D418" s="62">
        <f t="shared" ref="D418:E418" si="117">D294+D411</f>
        <v>42.6</v>
      </c>
      <c r="E418" s="62">
        <f t="shared" si="117"/>
        <v>30</v>
      </c>
      <c r="F418" s="57">
        <f t="shared" si="81"/>
        <v>70.422535211267601</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552161.73</v>
      </c>
      <c r="E639" s="51">
        <f t="shared" si="180"/>
        <v>747843.85</v>
      </c>
      <c r="F639" s="52">
        <f t="shared" si="119"/>
        <v>135.43927609760277</v>
      </c>
    </row>
    <row r="640" spans="1:6" ht="12.75" customHeight="1" x14ac:dyDescent="0.2">
      <c r="A640" s="53" t="s">
        <v>608</v>
      </c>
      <c r="B640" s="85" t="s">
        <v>1277</v>
      </c>
      <c r="C640" s="50" t="s">
        <v>1278</v>
      </c>
      <c r="D640" s="51">
        <f t="shared" ref="D640:E640" si="181">D413+D528</f>
        <v>519491.66000000003</v>
      </c>
      <c r="E640" s="51">
        <f t="shared" si="181"/>
        <v>731430.44</v>
      </c>
      <c r="F640" s="52">
        <f t="shared" si="119"/>
        <v>140.79734023064006</v>
      </c>
    </row>
    <row r="641" spans="1:6" ht="12.75" customHeight="1" x14ac:dyDescent="0.2">
      <c r="A641" s="53" t="s">
        <v>608</v>
      </c>
      <c r="B641" s="85" t="s">
        <v>1279</v>
      </c>
      <c r="C641" s="50" t="s">
        <v>1280</v>
      </c>
      <c r="D641" s="51">
        <f t="shared" ref="D641:E641" si="182">IF(D639&gt;=D640,D639-D640,0)</f>
        <v>32670.069999999949</v>
      </c>
      <c r="E641" s="51">
        <f t="shared" si="182"/>
        <v>16413.410000000033</v>
      </c>
      <c r="F641" s="52">
        <f t="shared" si="119"/>
        <v>50.239898475883457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4079.7</v>
      </c>
      <c r="F643" s="52" t="str">
        <f t="shared" si="119"/>
        <v>-</v>
      </c>
    </row>
    <row r="644" spans="1:6" ht="22.8" x14ac:dyDescent="0.2">
      <c r="A644" s="60" t="s">
        <v>1285</v>
      </c>
      <c r="B644" s="85" t="s">
        <v>1286</v>
      </c>
      <c r="C644" s="61" t="s">
        <v>1285</v>
      </c>
      <c r="D644" s="51">
        <f t="shared" ref="D644:E644" si="185">IF(D417-D416+D638-D637&gt;=0,D417-D416+D638-D637,0)</f>
        <v>26679.53</v>
      </c>
      <c r="E644" s="51">
        <f t="shared" si="185"/>
        <v>0</v>
      </c>
      <c r="F644" s="52">
        <f t="shared" si="119"/>
        <v>0</v>
      </c>
    </row>
    <row r="645" spans="1:6" ht="22.8" x14ac:dyDescent="0.2">
      <c r="A645" s="53" t="s">
        <v>608</v>
      </c>
      <c r="B645" s="85" t="s">
        <v>1287</v>
      </c>
      <c r="C645" s="50" t="s">
        <v>1288</v>
      </c>
      <c r="D645" s="51">
        <f t="shared" ref="D645:E645" si="186">IF(D641+D643-D642-D644&gt;=0,D641+D643-D642-D644,0)</f>
        <v>5990.5399999999499</v>
      </c>
      <c r="E645" s="51">
        <f t="shared" si="186"/>
        <v>20493.110000000033</v>
      </c>
      <c r="F645" s="52">
        <f t="shared" si="119"/>
        <v>342.09119712079723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13597.68</v>
      </c>
      <c r="E650" s="242">
        <v>29360.17</v>
      </c>
      <c r="F650" s="52">
        <f t="shared" si="188"/>
        <v>215.92043642739051</v>
      </c>
    </row>
    <row r="651" spans="1:6" ht="12.75" customHeight="1" x14ac:dyDescent="0.2">
      <c r="A651" s="53" t="s">
        <v>1298</v>
      </c>
      <c r="B651" s="85" t="s">
        <v>1299</v>
      </c>
      <c r="C651" s="50" t="s">
        <v>1298</v>
      </c>
      <c r="D651" s="242">
        <v>13597.68</v>
      </c>
      <c r="E651" s="242">
        <v>29360.17</v>
      </c>
      <c r="F651" s="52">
        <f t="shared" si="188"/>
        <v>215.92043642739051</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39</v>
      </c>
      <c r="E654" s="262">
        <v>37</v>
      </c>
      <c r="F654" s="52">
        <f t="shared" si="188"/>
        <v>94.871794871794862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30</v>
      </c>
      <c r="F656" s="52">
        <f t="shared" si="188"/>
        <v>103.44827586206897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466182.09</v>
      </c>
      <c r="E675" s="242">
        <v>623391.57999999996</v>
      </c>
      <c r="F675" s="52">
        <f t="shared" si="188"/>
        <v>133.72276485353606</v>
      </c>
    </row>
    <row r="676" spans="1:6" ht="22.8" x14ac:dyDescent="0.2">
      <c r="A676" s="53">
        <v>63613</v>
      </c>
      <c r="B676" s="232" t="s">
        <v>1349</v>
      </c>
      <c r="C676" s="50" t="s">
        <v>1350</v>
      </c>
      <c r="D676" s="242">
        <v>4621.16</v>
      </c>
      <c r="E676" s="242">
        <v>5260.55</v>
      </c>
      <c r="F676" s="52">
        <f t="shared" si="188"/>
        <v>113.83613638134149</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v>19900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2570.4</v>
      </c>
      <c r="E710" s="242">
        <v>1984.36</v>
      </c>
      <c r="F710" s="52">
        <f t="shared" si="188"/>
        <v>77.200435729847484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476.94</v>
      </c>
      <c r="E717" s="242">
        <v>882.88</v>
      </c>
      <c r="F717" s="52">
        <f t="shared" si="188"/>
        <v>185.11343145888372</v>
      </c>
    </row>
    <row r="718" spans="1:6" ht="12.75" customHeight="1" x14ac:dyDescent="0.2">
      <c r="A718" s="53">
        <v>32121</v>
      </c>
      <c r="B718" s="85" t="s">
        <v>1415</v>
      </c>
      <c r="C718" s="50" t="s">
        <v>1416</v>
      </c>
      <c r="D718" s="242">
        <v>16326.04</v>
      </c>
      <c r="E718" s="242">
        <v>17947.12</v>
      </c>
      <c r="F718" s="52">
        <f t="shared" si="188"/>
        <v>109.92941337887203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1016.68</v>
      </c>
      <c r="E720" s="242">
        <v>1437.42</v>
      </c>
      <c r="F720" s="52">
        <f t="shared" si="188"/>
        <v>141.38371955777632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1585.29</v>
      </c>
      <c r="E722" s="242">
        <v>1173.57</v>
      </c>
      <c r="F722" s="52">
        <f t="shared" si="188"/>
        <v>74.028726605226808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6278</v>
      </c>
      <c r="E828" s="242">
        <v>7315.95</v>
      </c>
      <c r="F828" s="52">
        <f t="shared" si="190"/>
        <v>116.53313157056387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c r="C1" s="299" t="s">
        <v>34</v>
      </c>
      <c r="D1" s="302"/>
      <c r="E1" s="300" t="s">
        <v>50</v>
      </c>
      <c r="F1" s="303"/>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8416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Dejan Jalžabetić</cp:lastModifiedBy>
  <cp:lastPrinted>2024-10-07T11:52:30Z</cp:lastPrinted>
  <dcterms:created xsi:type="dcterms:W3CDTF">2022-04-01T05:14:30Z</dcterms:created>
  <dcterms:modified xsi:type="dcterms:W3CDTF">2024-10-07T11:52:48Z</dcterms:modified>
</cp:coreProperties>
</file>