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Dejan\Desktop\Fin. izvještaji 2025\1-9\"/>
    </mc:Choice>
  </mc:AlternateContent>
  <xr:revisionPtr revIDLastSave="0" documentId="13_ncr:1_{EC029DC9-76AA-4D93-9882-8BC4F1B1521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H325" i="9"/>
  <c r="G325" i="9"/>
  <c r="E325" i="9" s="1"/>
  <c r="B325" i="9" s="1"/>
  <c r="F325" i="9"/>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M280" i="9"/>
  <c r="L280" i="9"/>
  <c r="F280" i="9"/>
  <c r="B280" i="9" s="1"/>
  <c r="E280" i="9"/>
  <c r="M279" i="9"/>
  <c r="L279" i="9"/>
  <c r="F279" i="9" s="1"/>
  <c r="E279" i="9"/>
  <c r="B279" i="9" s="1"/>
  <c r="M278" i="9"/>
  <c r="F278" i="9" s="1"/>
  <c r="B278" i="9" s="1"/>
  <c r="L278" i="9"/>
  <c r="E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M272" i="9"/>
  <c r="L272" i="9"/>
  <c r="F272" i="9"/>
  <c r="B272"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F244" i="9" s="1"/>
  <c r="B244" i="9" s="1"/>
  <c r="L244" i="9"/>
  <c r="E244" i="9"/>
  <c r="M243" i="9"/>
  <c r="L243" i="9"/>
  <c r="F243" i="9" s="1"/>
  <c r="B243" i="9" s="1"/>
  <c r="E243" i="9"/>
  <c r="M242" i="9"/>
  <c r="F242" i="9" s="1"/>
  <c r="B242" i="9" s="1"/>
  <c r="L242" i="9"/>
  <c r="E242" i="9"/>
  <c r="M241" i="9"/>
  <c r="L241" i="9"/>
  <c r="F241" i="9"/>
  <c r="E241" i="9"/>
  <c r="B241" i="9" s="1"/>
  <c r="M240" i="9"/>
  <c r="F240" i="9" s="1"/>
  <c r="B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c r="H86" i="9"/>
  <c r="G86" i="9"/>
  <c r="F86" i="9"/>
  <c r="E86" i="9"/>
  <c r="B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D45" i="8" s="1"/>
  <c r="D52" i="8"/>
  <c r="D46" i="8"/>
  <c r="D37" i="8"/>
  <c r="D27" i="8"/>
  <c r="D25" i="8"/>
  <c r="D18" i="8"/>
  <c r="D8" i="8"/>
  <c r="D6" i="8"/>
  <c r="D44" i="8"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3" i="1" s="1"/>
  <c r="D428" i="4"/>
  <c r="E427" i="4"/>
  <c r="D427" i="4"/>
  <c r="D648" i="4" s="1"/>
  <c r="F648" i="4" s="1"/>
  <c r="E426" i="4"/>
  <c r="E647" i="4" s="1"/>
  <c r="D641" i="1" s="1"/>
  <c r="H641" i="1" s="1"/>
  <c r="D426" i="4"/>
  <c r="D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D373" i="4" s="1"/>
  <c r="F372" i="4"/>
  <c r="F371" i="4"/>
  <c r="F370" i="4"/>
  <c r="F369" i="4"/>
  <c r="F368" i="4"/>
  <c r="F367" i="4"/>
  <c r="F366" i="4"/>
  <c r="E366" i="4"/>
  <c r="D366" i="4"/>
  <c r="F365" i="4"/>
  <c r="F364" i="4"/>
  <c r="F363" i="4"/>
  <c r="E362" i="4"/>
  <c r="E361" i="4" s="1"/>
  <c r="D362" i="4"/>
  <c r="F362"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17" i="1" s="1"/>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D262" i="4" s="1"/>
  <c r="E262" i="4"/>
  <c r="F261" i="4"/>
  <c r="F260" i="4"/>
  <c r="F259" i="4"/>
  <c r="F258" i="4"/>
  <c r="E257" i="4"/>
  <c r="D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F135" i="4"/>
  <c r="E135" i="4"/>
  <c r="D135" i="4"/>
  <c r="D134" i="4" s="1"/>
  <c r="E134" i="4"/>
  <c r="F133" i="4"/>
  <c r="F132" i="4"/>
  <c r="F131" i="4"/>
  <c r="F130" i="4"/>
  <c r="E129" i="4"/>
  <c r="D125" i="1" s="1"/>
  <c r="D129" i="4"/>
  <c r="F128" i="4"/>
  <c r="F127" i="4"/>
  <c r="E126" i="4"/>
  <c r="D122" i="1"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0" i="3"/>
  <c r="G40" i="3"/>
  <c r="B40" i="3"/>
  <c r="I39" i="3"/>
  <c r="G39" i="3"/>
  <c r="B39" i="3"/>
  <c r="I38"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G1648" i="1"/>
  <c r="C1648" i="1"/>
  <c r="H1648" i="1" s="1"/>
  <c r="G1647" i="1"/>
  <c r="C1647" i="1"/>
  <c r="H1647" i="1" s="1"/>
  <c r="H1646" i="1"/>
  <c r="C1646" i="1"/>
  <c r="G1646" i="1" s="1"/>
  <c r="H1645" i="1"/>
  <c r="G1645" i="1"/>
  <c r="C1645" i="1"/>
  <c r="H1644" i="1"/>
  <c r="G1644" i="1"/>
  <c r="C1644" i="1"/>
  <c r="G1643" i="1"/>
  <c r="C1643" i="1"/>
  <c r="H1643" i="1" s="1"/>
  <c r="H1642" i="1"/>
  <c r="C1642" i="1"/>
  <c r="G1642" i="1" s="1"/>
  <c r="H1641" i="1"/>
  <c r="G1641" i="1"/>
  <c r="C1641" i="1"/>
  <c r="G1640" i="1"/>
  <c r="C1640" i="1"/>
  <c r="H1640" i="1" s="1"/>
  <c r="G1639" i="1"/>
  <c r="C1639" i="1"/>
  <c r="H1639" i="1" s="1"/>
  <c r="H1638" i="1"/>
  <c r="C1638" i="1"/>
  <c r="G1638" i="1" s="1"/>
  <c r="H1637" i="1"/>
  <c r="G1637" i="1"/>
  <c r="C1637" i="1"/>
  <c r="H1636" i="1"/>
  <c r="G1636" i="1"/>
  <c r="C1636" i="1"/>
  <c r="G1635" i="1"/>
  <c r="C1635" i="1"/>
  <c r="H1635" i="1" s="1"/>
  <c r="H1634" i="1"/>
  <c r="C1634" i="1"/>
  <c r="G1634" i="1" s="1"/>
  <c r="H1633" i="1"/>
  <c r="G1633" i="1"/>
  <c r="C1633" i="1"/>
  <c r="G1632" i="1"/>
  <c r="C1632" i="1"/>
  <c r="H1632" i="1" s="1"/>
  <c r="G1631" i="1"/>
  <c r="C1631" i="1"/>
  <c r="H1631" i="1" s="1"/>
  <c r="H1630" i="1"/>
  <c r="C1630" i="1"/>
  <c r="G1630" i="1" s="1"/>
  <c r="H1629" i="1"/>
  <c r="G1629" i="1"/>
  <c r="C1629" i="1"/>
  <c r="H1628" i="1"/>
  <c r="G1628" i="1"/>
  <c r="C1628" i="1"/>
  <c r="G1627" i="1"/>
  <c r="C1627" i="1"/>
  <c r="H1627" i="1" s="1"/>
  <c r="H1626" i="1"/>
  <c r="C1626" i="1"/>
  <c r="G1626" i="1" s="1"/>
  <c r="H1625" i="1"/>
  <c r="G1625" i="1"/>
  <c r="C1625" i="1"/>
  <c r="G1624" i="1"/>
  <c r="C1624" i="1"/>
  <c r="H1624" i="1" s="1"/>
  <c r="G1623" i="1"/>
  <c r="C1623" i="1"/>
  <c r="H1623" i="1" s="1"/>
  <c r="H1622" i="1"/>
  <c r="C1622" i="1"/>
  <c r="G1622" i="1" s="1"/>
  <c r="H1621" i="1"/>
  <c r="G1621" i="1"/>
  <c r="C1621" i="1"/>
  <c r="H1620" i="1"/>
  <c r="G1620" i="1"/>
  <c r="C1620" i="1"/>
  <c r="G1619" i="1"/>
  <c r="C1619" i="1"/>
  <c r="H1619" i="1" s="1"/>
  <c r="H1618" i="1"/>
  <c r="C1618" i="1"/>
  <c r="G1618" i="1" s="1"/>
  <c r="H1617" i="1"/>
  <c r="G1617" i="1"/>
  <c r="C1617" i="1"/>
  <c r="G1616" i="1"/>
  <c r="C1616" i="1"/>
  <c r="H1616" i="1" s="1"/>
  <c r="G1615" i="1"/>
  <c r="C1615" i="1"/>
  <c r="H1615" i="1" s="1"/>
  <c r="H1614" i="1"/>
  <c r="C1614" i="1"/>
  <c r="G1614" i="1" s="1"/>
  <c r="H1613" i="1"/>
  <c r="G1613" i="1"/>
  <c r="C1613" i="1"/>
  <c r="H1612" i="1"/>
  <c r="G1612" i="1"/>
  <c r="C1612" i="1"/>
  <c r="G1611" i="1"/>
  <c r="C1611" i="1"/>
  <c r="H1611" i="1" s="1"/>
  <c r="H1610" i="1"/>
  <c r="C1610" i="1"/>
  <c r="G1610" i="1" s="1"/>
  <c r="H1609" i="1"/>
  <c r="G1609" i="1"/>
  <c r="C1609" i="1"/>
  <c r="G1608" i="1"/>
  <c r="C1608" i="1"/>
  <c r="H1608" i="1" s="1"/>
  <c r="G1607" i="1"/>
  <c r="C1607" i="1"/>
  <c r="H1607" i="1" s="1"/>
  <c r="H1606" i="1"/>
  <c r="C1606" i="1"/>
  <c r="G1606" i="1" s="1"/>
  <c r="H1605" i="1"/>
  <c r="G1605" i="1"/>
  <c r="C1605" i="1"/>
  <c r="H1604" i="1"/>
  <c r="G1604" i="1"/>
  <c r="C1604" i="1"/>
  <c r="G1603" i="1"/>
  <c r="C1603" i="1"/>
  <c r="H1603" i="1" s="1"/>
  <c r="H1602" i="1"/>
  <c r="C1602" i="1"/>
  <c r="G1602" i="1" s="1"/>
  <c r="H1601" i="1"/>
  <c r="G1601" i="1"/>
  <c r="C1601" i="1"/>
  <c r="G1600" i="1"/>
  <c r="C1600" i="1"/>
  <c r="H1600" i="1" s="1"/>
  <c r="G1599" i="1"/>
  <c r="C1599" i="1"/>
  <c r="H1599" i="1" s="1"/>
  <c r="H1598" i="1"/>
  <c r="C1598" i="1"/>
  <c r="G1598" i="1" s="1"/>
  <c r="H1597" i="1"/>
  <c r="G1597" i="1"/>
  <c r="C1597" i="1"/>
  <c r="H1596" i="1"/>
  <c r="G1596" i="1"/>
  <c r="C1596" i="1"/>
  <c r="G1595" i="1"/>
  <c r="C1595" i="1"/>
  <c r="H1595" i="1" s="1"/>
  <c r="H1594" i="1"/>
  <c r="C1594" i="1"/>
  <c r="G1594" i="1" s="1"/>
  <c r="H1593" i="1"/>
  <c r="G1593" i="1"/>
  <c r="C1593" i="1"/>
  <c r="G1592" i="1"/>
  <c r="C1592" i="1"/>
  <c r="H1592" i="1" s="1"/>
  <c r="G1591" i="1"/>
  <c r="C1591" i="1"/>
  <c r="H1591" i="1" s="1"/>
  <c r="H1590" i="1"/>
  <c r="C1590" i="1"/>
  <c r="G1590" i="1" s="1"/>
  <c r="H1589" i="1"/>
  <c r="G1589" i="1"/>
  <c r="C1589" i="1"/>
  <c r="H1588" i="1"/>
  <c r="G1588" i="1"/>
  <c r="C1588" i="1"/>
  <c r="G1587" i="1"/>
  <c r="C1587" i="1"/>
  <c r="H1587" i="1" s="1"/>
  <c r="H1586" i="1"/>
  <c r="C1586" i="1"/>
  <c r="G1586" i="1" s="1"/>
  <c r="H1585" i="1"/>
  <c r="G1585" i="1"/>
  <c r="C1585" i="1"/>
  <c r="G1584" i="1"/>
  <c r="C1584" i="1"/>
  <c r="H1584" i="1" s="1"/>
  <c r="G1583" i="1"/>
  <c r="C1583" i="1"/>
  <c r="H1583" i="1" s="1"/>
  <c r="H1582" i="1"/>
  <c r="C1582" i="1"/>
  <c r="D1581" i="1"/>
  <c r="C1581" i="1"/>
  <c r="J1581" i="1" s="1"/>
  <c r="H1580" i="1"/>
  <c r="G1580" i="1"/>
  <c r="I1580" i="1" s="1"/>
  <c r="D1580" i="1"/>
  <c r="C1580" i="1"/>
  <c r="J1580" i="1" s="1"/>
  <c r="G1579" i="1"/>
  <c r="I1579" i="1" s="1"/>
  <c r="D1579" i="1"/>
  <c r="C1579" i="1"/>
  <c r="H1579" i="1" s="1"/>
  <c r="H1578" i="1"/>
  <c r="D1578" i="1"/>
  <c r="C1578" i="1"/>
  <c r="J1578" i="1" s="1"/>
  <c r="H1577" i="1"/>
  <c r="D1577" i="1"/>
  <c r="C1577" i="1"/>
  <c r="G1577" i="1" s="1"/>
  <c r="D1576" i="1"/>
  <c r="J1576" i="1" s="1"/>
  <c r="C1576" i="1"/>
  <c r="H1575" i="1"/>
  <c r="D1575" i="1"/>
  <c r="J1575" i="1" s="1"/>
  <c r="C1575" i="1"/>
  <c r="G1575" i="1" s="1"/>
  <c r="I1575" i="1" s="1"/>
  <c r="J1574" i="1"/>
  <c r="D1574" i="1"/>
  <c r="C1574" i="1"/>
  <c r="H1573" i="1"/>
  <c r="D1573" i="1"/>
  <c r="J1573" i="1" s="1"/>
  <c r="C1573" i="1"/>
  <c r="G1573" i="1" s="1"/>
  <c r="H1572" i="1"/>
  <c r="D1572" i="1"/>
  <c r="C1572" i="1"/>
  <c r="G1572" i="1" s="1"/>
  <c r="H1571" i="1"/>
  <c r="D1571" i="1"/>
  <c r="C1571" i="1"/>
  <c r="G1571" i="1" s="1"/>
  <c r="J1570" i="1"/>
  <c r="D1570" i="1"/>
  <c r="C1570" i="1"/>
  <c r="H1569" i="1"/>
  <c r="D1569" i="1"/>
  <c r="J1569" i="1" s="1"/>
  <c r="C1569" i="1"/>
  <c r="G1569" i="1" s="1"/>
  <c r="D1568" i="1"/>
  <c r="J1568" i="1" s="1"/>
  <c r="C1568" i="1"/>
  <c r="H1567" i="1"/>
  <c r="D1567" i="1"/>
  <c r="J1567" i="1" s="1"/>
  <c r="C1567" i="1"/>
  <c r="G1567" i="1" s="1"/>
  <c r="I1567" i="1" s="1"/>
  <c r="J1566" i="1"/>
  <c r="D1566" i="1"/>
  <c r="C1566" i="1"/>
  <c r="H1565" i="1"/>
  <c r="D1565" i="1"/>
  <c r="J1565" i="1" s="1"/>
  <c r="C1565" i="1"/>
  <c r="G1565" i="1" s="1"/>
  <c r="D1564" i="1"/>
  <c r="J1564" i="1" s="1"/>
  <c r="C1564" i="1"/>
  <c r="D1563" i="1"/>
  <c r="C1563" i="1"/>
  <c r="H1562" i="1"/>
  <c r="D1562" i="1"/>
  <c r="J1562" i="1" s="1"/>
  <c r="C1562" i="1"/>
  <c r="G1562" i="1" s="1"/>
  <c r="D1561" i="1"/>
  <c r="J1561" i="1" s="1"/>
  <c r="C1561" i="1"/>
  <c r="H1560" i="1"/>
  <c r="D1560" i="1"/>
  <c r="J1560" i="1" s="1"/>
  <c r="C1560" i="1"/>
  <c r="G1560" i="1" s="1"/>
  <c r="I1560" i="1" s="1"/>
  <c r="J1559" i="1"/>
  <c r="D1559" i="1"/>
  <c r="C1559" i="1"/>
  <c r="H1558" i="1"/>
  <c r="D1558" i="1"/>
  <c r="J1558" i="1" s="1"/>
  <c r="C1558" i="1"/>
  <c r="G1558" i="1" s="1"/>
  <c r="D1557" i="1"/>
  <c r="J1557" i="1" s="1"/>
  <c r="C1557" i="1"/>
  <c r="D1556" i="1"/>
  <c r="C1556" i="1"/>
  <c r="D1555" i="1"/>
  <c r="C1555" i="1"/>
  <c r="H1554" i="1"/>
  <c r="D1554" i="1"/>
  <c r="J1554" i="1" s="1"/>
  <c r="C1554" i="1"/>
  <c r="G1554" i="1" s="1"/>
  <c r="I1554" i="1" s="1"/>
  <c r="J1553" i="1"/>
  <c r="D1553" i="1"/>
  <c r="C1553" i="1"/>
  <c r="H1552" i="1"/>
  <c r="D1552" i="1"/>
  <c r="J1552" i="1" s="1"/>
  <c r="C1552" i="1"/>
  <c r="G1552" i="1" s="1"/>
  <c r="D1551" i="1"/>
  <c r="J1551" i="1" s="1"/>
  <c r="C1551" i="1"/>
  <c r="H1550" i="1"/>
  <c r="D1550" i="1"/>
  <c r="J1550" i="1" s="1"/>
  <c r="C1550" i="1"/>
  <c r="G1550" i="1" s="1"/>
  <c r="I1550" i="1" s="1"/>
  <c r="J1549" i="1"/>
  <c r="D1549" i="1"/>
  <c r="C1549" i="1"/>
  <c r="H1548" i="1"/>
  <c r="D1548" i="1"/>
  <c r="J1548" i="1" s="1"/>
  <c r="C1548" i="1"/>
  <c r="G1548" i="1" s="1"/>
  <c r="D1547" i="1"/>
  <c r="C1547" i="1"/>
  <c r="J1547" i="1" s="1"/>
  <c r="G1546" i="1"/>
  <c r="D1546" i="1"/>
  <c r="C1546" i="1"/>
  <c r="H1546" i="1" s="1"/>
  <c r="D1545" i="1"/>
  <c r="C1545" i="1"/>
  <c r="G1544" i="1"/>
  <c r="I1544" i="1" s="1"/>
  <c r="D1544" i="1"/>
  <c r="C1544" i="1"/>
  <c r="H1544" i="1" s="1"/>
  <c r="D1543" i="1"/>
  <c r="C1543" i="1"/>
  <c r="G1542" i="1"/>
  <c r="D1542" i="1"/>
  <c r="C1542" i="1"/>
  <c r="H1542" i="1" s="1"/>
  <c r="D1541" i="1"/>
  <c r="C1541" i="1"/>
  <c r="D1540" i="1"/>
  <c r="C1540" i="1"/>
  <c r="D1539" i="1"/>
  <c r="C1539" i="1"/>
  <c r="D1538" i="1"/>
  <c r="C1538" i="1"/>
  <c r="D1537" i="1"/>
  <c r="D1536" i="1"/>
  <c r="C1536" i="1"/>
  <c r="D1535" i="1"/>
  <c r="C1535" i="1"/>
  <c r="G1534" i="1"/>
  <c r="D1534" i="1"/>
  <c r="C1534" i="1"/>
  <c r="H1534" i="1" s="1"/>
  <c r="D1533" i="1"/>
  <c r="C1533" i="1"/>
  <c r="H1533" i="1" s="1"/>
  <c r="D1532" i="1"/>
  <c r="C1532" i="1"/>
  <c r="H1532" i="1" s="1"/>
  <c r="G1531" i="1"/>
  <c r="D1531" i="1"/>
  <c r="C1531" i="1"/>
  <c r="H1531" i="1" s="1"/>
  <c r="G1530" i="1"/>
  <c r="D1530" i="1"/>
  <c r="C1530" i="1"/>
  <c r="H1530" i="1" s="1"/>
  <c r="D1529" i="1"/>
  <c r="C1529" i="1"/>
  <c r="H1529" i="1" s="1"/>
  <c r="D1528" i="1"/>
  <c r="C1528" i="1"/>
  <c r="H1528" i="1" s="1"/>
  <c r="G1527" i="1"/>
  <c r="D1527" i="1"/>
  <c r="C1527" i="1"/>
  <c r="H1527" i="1" s="1"/>
  <c r="G1526" i="1"/>
  <c r="D1526" i="1"/>
  <c r="C1526" i="1"/>
  <c r="H1526" i="1" s="1"/>
  <c r="D1525" i="1"/>
  <c r="C1525" i="1"/>
  <c r="H1525" i="1" s="1"/>
  <c r="D1524" i="1"/>
  <c r="C1524" i="1"/>
  <c r="H1524" i="1" s="1"/>
  <c r="G1523" i="1"/>
  <c r="D1523" i="1"/>
  <c r="C1523" i="1"/>
  <c r="H1523" i="1" s="1"/>
  <c r="G1522" i="1"/>
  <c r="D1522" i="1"/>
  <c r="C1522" i="1"/>
  <c r="H1522" i="1" s="1"/>
  <c r="D1521" i="1"/>
  <c r="C1521" i="1"/>
  <c r="H1521" i="1" s="1"/>
  <c r="D1520" i="1"/>
  <c r="C1520" i="1"/>
  <c r="H1520" i="1" s="1"/>
  <c r="G1519" i="1"/>
  <c r="D1519" i="1"/>
  <c r="C1519" i="1"/>
  <c r="H1519" i="1" s="1"/>
  <c r="G1518" i="1"/>
  <c r="D1518" i="1"/>
  <c r="C1518" i="1"/>
  <c r="H1518" i="1" s="1"/>
  <c r="D1517" i="1"/>
  <c r="C1517" i="1"/>
  <c r="H1517" i="1" s="1"/>
  <c r="D1516" i="1"/>
  <c r="C1516" i="1"/>
  <c r="H1516" i="1" s="1"/>
  <c r="G1515" i="1"/>
  <c r="D1515" i="1"/>
  <c r="C1515" i="1"/>
  <c r="H1515" i="1" s="1"/>
  <c r="G1514" i="1"/>
  <c r="D1514" i="1"/>
  <c r="C1514" i="1"/>
  <c r="H1514" i="1" s="1"/>
  <c r="D1513" i="1"/>
  <c r="C1513" i="1"/>
  <c r="H1513" i="1" s="1"/>
  <c r="D1512" i="1"/>
  <c r="C1512" i="1"/>
  <c r="H1512" i="1" s="1"/>
  <c r="G1511" i="1"/>
  <c r="D1511" i="1"/>
  <c r="C1511" i="1"/>
  <c r="H1511" i="1" s="1"/>
  <c r="G1510" i="1"/>
  <c r="D1510" i="1"/>
  <c r="C1510" i="1"/>
  <c r="H1510" i="1" s="1"/>
  <c r="D1509" i="1"/>
  <c r="C1509" i="1"/>
  <c r="H1509" i="1" s="1"/>
  <c r="D1508" i="1"/>
  <c r="C1508" i="1"/>
  <c r="H1508" i="1" s="1"/>
  <c r="G1507" i="1"/>
  <c r="D1507" i="1"/>
  <c r="C1507" i="1"/>
  <c r="H1507" i="1" s="1"/>
  <c r="G1506" i="1"/>
  <c r="D1506" i="1"/>
  <c r="C1506" i="1"/>
  <c r="H1506" i="1" s="1"/>
  <c r="D1505" i="1"/>
  <c r="C1505" i="1"/>
  <c r="H1505" i="1" s="1"/>
  <c r="D1504" i="1"/>
  <c r="C1504" i="1"/>
  <c r="H1504" i="1" s="1"/>
  <c r="G1503" i="1"/>
  <c r="D1503" i="1"/>
  <c r="C1503" i="1"/>
  <c r="H1503" i="1" s="1"/>
  <c r="G1502" i="1"/>
  <c r="D1502" i="1"/>
  <c r="C1502" i="1"/>
  <c r="H1502" i="1" s="1"/>
  <c r="D1501" i="1"/>
  <c r="C1501" i="1"/>
  <c r="H1501" i="1" s="1"/>
  <c r="D1500" i="1"/>
  <c r="C1500" i="1"/>
  <c r="H1500" i="1" s="1"/>
  <c r="G1499" i="1"/>
  <c r="D1499" i="1"/>
  <c r="C1499" i="1"/>
  <c r="H1499" i="1" s="1"/>
  <c r="G1498" i="1"/>
  <c r="D1498" i="1"/>
  <c r="C1498" i="1"/>
  <c r="H1498" i="1" s="1"/>
  <c r="D1497" i="1"/>
  <c r="C1497" i="1"/>
  <c r="D1496" i="1"/>
  <c r="C1496" i="1"/>
  <c r="H1496" i="1" s="1"/>
  <c r="G1495" i="1"/>
  <c r="D1495" i="1"/>
  <c r="C1495" i="1"/>
  <c r="D1494" i="1"/>
  <c r="G1494" i="1" s="1"/>
  <c r="C1494" i="1"/>
  <c r="D1493" i="1"/>
  <c r="C1493" i="1"/>
  <c r="D1492" i="1"/>
  <c r="C1492" i="1"/>
  <c r="H1492" i="1" s="1"/>
  <c r="G1491" i="1"/>
  <c r="D1491" i="1"/>
  <c r="C1491" i="1"/>
  <c r="D1490" i="1"/>
  <c r="G1490" i="1" s="1"/>
  <c r="C1490" i="1"/>
  <c r="D1489" i="1"/>
  <c r="C1489" i="1"/>
  <c r="D1488" i="1"/>
  <c r="C1488" i="1"/>
  <c r="H1488" i="1" s="1"/>
  <c r="G1487" i="1"/>
  <c r="D1487" i="1"/>
  <c r="C1487" i="1"/>
  <c r="D1486" i="1"/>
  <c r="G1486" i="1" s="1"/>
  <c r="C1486" i="1"/>
  <c r="D1485" i="1"/>
  <c r="C1485" i="1"/>
  <c r="D1484" i="1"/>
  <c r="C1484" i="1"/>
  <c r="G1483" i="1"/>
  <c r="D1483" i="1"/>
  <c r="C1483" i="1"/>
  <c r="D1482" i="1"/>
  <c r="G1482" i="1" s="1"/>
  <c r="C1482" i="1"/>
  <c r="D1481" i="1"/>
  <c r="C1481" i="1"/>
  <c r="D1480" i="1"/>
  <c r="C1480" i="1"/>
  <c r="G1479" i="1"/>
  <c r="D1479" i="1"/>
  <c r="C1479" i="1"/>
  <c r="G1478" i="1"/>
  <c r="D1478" i="1"/>
  <c r="C1478" i="1"/>
  <c r="D1477" i="1"/>
  <c r="C1477" i="1"/>
  <c r="D1476" i="1"/>
  <c r="C1476" i="1"/>
  <c r="G1475" i="1"/>
  <c r="D1475" i="1"/>
  <c r="C1475" i="1"/>
  <c r="D1474" i="1"/>
  <c r="G1474" i="1" s="1"/>
  <c r="C1474" i="1"/>
  <c r="D1473" i="1"/>
  <c r="C1473" i="1"/>
  <c r="D1472" i="1"/>
  <c r="C1472" i="1"/>
  <c r="G1471" i="1"/>
  <c r="D1471" i="1"/>
  <c r="C1471" i="1"/>
  <c r="G1470" i="1"/>
  <c r="D1470" i="1"/>
  <c r="C1470" i="1"/>
  <c r="D1469" i="1"/>
  <c r="C1469" i="1"/>
  <c r="D1468" i="1"/>
  <c r="C1468" i="1"/>
  <c r="G1467" i="1"/>
  <c r="D1467" i="1"/>
  <c r="C1467" i="1"/>
  <c r="D1466" i="1"/>
  <c r="G1466" i="1" s="1"/>
  <c r="C1466" i="1"/>
  <c r="D1465" i="1"/>
  <c r="C1465" i="1"/>
  <c r="D1464" i="1"/>
  <c r="C1464" i="1"/>
  <c r="G1463" i="1"/>
  <c r="D1463" i="1"/>
  <c r="C1463" i="1"/>
  <c r="G1462" i="1"/>
  <c r="D1462" i="1"/>
  <c r="C1462" i="1"/>
  <c r="D1461" i="1"/>
  <c r="C1461" i="1"/>
  <c r="D1460" i="1"/>
  <c r="C1460" i="1"/>
  <c r="G1459" i="1"/>
  <c r="D1459" i="1"/>
  <c r="C1459" i="1"/>
  <c r="D1458" i="1"/>
  <c r="G1458" i="1" s="1"/>
  <c r="C1458" i="1"/>
  <c r="D1457" i="1"/>
  <c r="C1457" i="1"/>
  <c r="D1456" i="1"/>
  <c r="C1456" i="1"/>
  <c r="G1455" i="1"/>
  <c r="D1455" i="1"/>
  <c r="C1455" i="1"/>
  <c r="G1454" i="1"/>
  <c r="D1454" i="1"/>
  <c r="C1454" i="1"/>
  <c r="D1453" i="1"/>
  <c r="C1453" i="1"/>
  <c r="D1452" i="1"/>
  <c r="C1452" i="1"/>
  <c r="G1451" i="1"/>
  <c r="D1451" i="1"/>
  <c r="C1451" i="1"/>
  <c r="D1450" i="1"/>
  <c r="G1450" i="1" s="1"/>
  <c r="C1450" i="1"/>
  <c r="D1449" i="1"/>
  <c r="C1449" i="1"/>
  <c r="D1448" i="1"/>
  <c r="C1448" i="1"/>
  <c r="G1447" i="1"/>
  <c r="D1447" i="1"/>
  <c r="C1447" i="1"/>
  <c r="G1446" i="1"/>
  <c r="D1446" i="1"/>
  <c r="C1446" i="1"/>
  <c r="D1445" i="1"/>
  <c r="C1445" i="1"/>
  <c r="D1444" i="1"/>
  <c r="C1444" i="1"/>
  <c r="G1443" i="1"/>
  <c r="D1443" i="1"/>
  <c r="C1443" i="1"/>
  <c r="D1442" i="1"/>
  <c r="G1442" i="1" s="1"/>
  <c r="C1442" i="1"/>
  <c r="D1441" i="1"/>
  <c r="C1441" i="1"/>
  <c r="D1440" i="1"/>
  <c r="C1440" i="1"/>
  <c r="G1439" i="1"/>
  <c r="D1439" i="1"/>
  <c r="C1439" i="1"/>
  <c r="G1438" i="1"/>
  <c r="D1438" i="1"/>
  <c r="C1438" i="1"/>
  <c r="D1437" i="1"/>
  <c r="G1437" i="1" s="1"/>
  <c r="C1437" i="1"/>
  <c r="D1436" i="1"/>
  <c r="G1436" i="1" s="1"/>
  <c r="C1436" i="1"/>
  <c r="H1436" i="1" s="1"/>
  <c r="G1435" i="1"/>
  <c r="D1435" i="1"/>
  <c r="C1435" i="1"/>
  <c r="H1435" i="1" s="1"/>
  <c r="G1434" i="1"/>
  <c r="D1434" i="1"/>
  <c r="C1434" i="1"/>
  <c r="D1433" i="1"/>
  <c r="G1433" i="1" s="1"/>
  <c r="C1433" i="1"/>
  <c r="D1432" i="1"/>
  <c r="G1432" i="1" s="1"/>
  <c r="C1432" i="1"/>
  <c r="H1432" i="1" s="1"/>
  <c r="G1431" i="1"/>
  <c r="D1431" i="1"/>
  <c r="C1431" i="1"/>
  <c r="H1431" i="1" s="1"/>
  <c r="G1430" i="1"/>
  <c r="D1430" i="1"/>
  <c r="C1430" i="1"/>
  <c r="D1429" i="1"/>
  <c r="G1429" i="1" s="1"/>
  <c r="C1429" i="1"/>
  <c r="D1428" i="1"/>
  <c r="C1428" i="1"/>
  <c r="H1428" i="1" s="1"/>
  <c r="D1427" i="1"/>
  <c r="C1427" i="1"/>
  <c r="H1427" i="1" s="1"/>
  <c r="G1426" i="1"/>
  <c r="D1426" i="1"/>
  <c r="C1426" i="1"/>
  <c r="D1425" i="1"/>
  <c r="G1425" i="1" s="1"/>
  <c r="C1425" i="1"/>
  <c r="D1424" i="1"/>
  <c r="C1424" i="1"/>
  <c r="H1424" i="1" s="1"/>
  <c r="D1423" i="1"/>
  <c r="C1423" i="1"/>
  <c r="H1423" i="1" s="1"/>
  <c r="G1422" i="1"/>
  <c r="D1422" i="1"/>
  <c r="C1422" i="1"/>
  <c r="D1421" i="1"/>
  <c r="G1421" i="1" s="1"/>
  <c r="C1421" i="1"/>
  <c r="D1420" i="1"/>
  <c r="C1420" i="1"/>
  <c r="H1420" i="1" s="1"/>
  <c r="D1419" i="1"/>
  <c r="C1419" i="1"/>
  <c r="H1419" i="1" s="1"/>
  <c r="G1418" i="1"/>
  <c r="D1418" i="1"/>
  <c r="C1418" i="1"/>
  <c r="H1418" i="1" s="1"/>
  <c r="D1417" i="1"/>
  <c r="G1417" i="1" s="1"/>
  <c r="C1417" i="1"/>
  <c r="D1416" i="1"/>
  <c r="C1416" i="1"/>
  <c r="H1416" i="1" s="1"/>
  <c r="D1415" i="1"/>
  <c r="C1415" i="1"/>
  <c r="H1415" i="1" s="1"/>
  <c r="G1414" i="1"/>
  <c r="D1414" i="1"/>
  <c r="C1414" i="1"/>
  <c r="H1414" i="1" s="1"/>
  <c r="D1413" i="1"/>
  <c r="G1413" i="1" s="1"/>
  <c r="C1413" i="1"/>
  <c r="D1412" i="1"/>
  <c r="C1412" i="1"/>
  <c r="H1412" i="1" s="1"/>
  <c r="D1411" i="1"/>
  <c r="C1411" i="1"/>
  <c r="H1411" i="1" s="1"/>
  <c r="G1410" i="1"/>
  <c r="D1410" i="1"/>
  <c r="C1410" i="1"/>
  <c r="H1410" i="1" s="1"/>
  <c r="D1409" i="1"/>
  <c r="G1409" i="1" s="1"/>
  <c r="C1409" i="1"/>
  <c r="D1408" i="1"/>
  <c r="C1408" i="1"/>
  <c r="H1408" i="1" s="1"/>
  <c r="D1407" i="1"/>
  <c r="C1407" i="1"/>
  <c r="H1407" i="1" s="1"/>
  <c r="G1406" i="1"/>
  <c r="D1406" i="1"/>
  <c r="C1406" i="1"/>
  <c r="H1406" i="1" s="1"/>
  <c r="D1405" i="1"/>
  <c r="G1405" i="1" s="1"/>
  <c r="C1405" i="1"/>
  <c r="D1404" i="1"/>
  <c r="C1404" i="1"/>
  <c r="H1404" i="1" s="1"/>
  <c r="D1403" i="1"/>
  <c r="C1403" i="1"/>
  <c r="H1403" i="1" s="1"/>
  <c r="G1402" i="1"/>
  <c r="D1402" i="1"/>
  <c r="C1402" i="1"/>
  <c r="H1402" i="1" s="1"/>
  <c r="D1401" i="1"/>
  <c r="G1401" i="1" s="1"/>
  <c r="C1401" i="1"/>
  <c r="D1400" i="1"/>
  <c r="C1400" i="1"/>
  <c r="H1400" i="1" s="1"/>
  <c r="D1399" i="1"/>
  <c r="C1399" i="1"/>
  <c r="H1399" i="1" s="1"/>
  <c r="G1398" i="1"/>
  <c r="D1398" i="1"/>
  <c r="C1398" i="1"/>
  <c r="H1398" i="1" s="1"/>
  <c r="D1397" i="1"/>
  <c r="G1397" i="1" s="1"/>
  <c r="C1397" i="1"/>
  <c r="D1396" i="1"/>
  <c r="C1396" i="1"/>
  <c r="H1396" i="1" s="1"/>
  <c r="D1395" i="1"/>
  <c r="C1395" i="1"/>
  <c r="H1395" i="1" s="1"/>
  <c r="G1394" i="1"/>
  <c r="D1394" i="1"/>
  <c r="C1394" i="1"/>
  <c r="H1394" i="1" s="1"/>
  <c r="D1393" i="1"/>
  <c r="G1393" i="1" s="1"/>
  <c r="C1393" i="1"/>
  <c r="D1392" i="1"/>
  <c r="C1392" i="1"/>
  <c r="H1392" i="1" s="1"/>
  <c r="D1391" i="1"/>
  <c r="C1391" i="1"/>
  <c r="H1391" i="1" s="1"/>
  <c r="G1390" i="1"/>
  <c r="D1390" i="1"/>
  <c r="C1390" i="1"/>
  <c r="H1390" i="1" s="1"/>
  <c r="D1389" i="1"/>
  <c r="G1389" i="1" s="1"/>
  <c r="C1389" i="1"/>
  <c r="D1388" i="1"/>
  <c r="C1388" i="1"/>
  <c r="H1388" i="1" s="1"/>
  <c r="D1387" i="1"/>
  <c r="C1387" i="1"/>
  <c r="H1387" i="1" s="1"/>
  <c r="G1386" i="1"/>
  <c r="D1386" i="1"/>
  <c r="C1386" i="1"/>
  <c r="H1386" i="1" s="1"/>
  <c r="D1385" i="1"/>
  <c r="G1385" i="1" s="1"/>
  <c r="C1385" i="1"/>
  <c r="D1384" i="1"/>
  <c r="C1384" i="1"/>
  <c r="H1384" i="1" s="1"/>
  <c r="D1383" i="1"/>
  <c r="C1383" i="1"/>
  <c r="H1383" i="1" s="1"/>
  <c r="G1382" i="1"/>
  <c r="D1382" i="1"/>
  <c r="C1382" i="1"/>
  <c r="H1382" i="1" s="1"/>
  <c r="D1381" i="1"/>
  <c r="G1381" i="1" s="1"/>
  <c r="C1381" i="1"/>
  <c r="D1380" i="1"/>
  <c r="C1380" i="1"/>
  <c r="H1380" i="1" s="1"/>
  <c r="D1379" i="1"/>
  <c r="C1379" i="1"/>
  <c r="H1379" i="1" s="1"/>
  <c r="G1378" i="1"/>
  <c r="D1378" i="1"/>
  <c r="C1378" i="1"/>
  <c r="H1378" i="1" s="1"/>
  <c r="D1377" i="1"/>
  <c r="G1377" i="1" s="1"/>
  <c r="C1377" i="1"/>
  <c r="D1376" i="1"/>
  <c r="C1376" i="1"/>
  <c r="H1376" i="1" s="1"/>
  <c r="D1375" i="1"/>
  <c r="C1375" i="1"/>
  <c r="H1375" i="1" s="1"/>
  <c r="G1374" i="1"/>
  <c r="D1374" i="1"/>
  <c r="C1374" i="1"/>
  <c r="H1374" i="1" s="1"/>
  <c r="D1373" i="1"/>
  <c r="G1373" i="1" s="1"/>
  <c r="C1373" i="1"/>
  <c r="D1372" i="1"/>
  <c r="C1372" i="1"/>
  <c r="H1372" i="1" s="1"/>
  <c r="D1371" i="1"/>
  <c r="C1371" i="1"/>
  <c r="H1371" i="1" s="1"/>
  <c r="G1370" i="1"/>
  <c r="D1370" i="1"/>
  <c r="C1370" i="1"/>
  <c r="H1370" i="1" s="1"/>
  <c r="D1369" i="1"/>
  <c r="G1369" i="1" s="1"/>
  <c r="C1369" i="1"/>
  <c r="D1368" i="1"/>
  <c r="C1368" i="1"/>
  <c r="H1368" i="1" s="1"/>
  <c r="D1367" i="1"/>
  <c r="C1367" i="1"/>
  <c r="H1367" i="1" s="1"/>
  <c r="G1366" i="1"/>
  <c r="D1366" i="1"/>
  <c r="C1366" i="1"/>
  <c r="H1366" i="1" s="1"/>
  <c r="D1365" i="1"/>
  <c r="G1365" i="1" s="1"/>
  <c r="C1365" i="1"/>
  <c r="D1364" i="1"/>
  <c r="C1364" i="1"/>
  <c r="H1364" i="1" s="1"/>
  <c r="D1363" i="1"/>
  <c r="C1363" i="1"/>
  <c r="H1363" i="1" s="1"/>
  <c r="G1362" i="1"/>
  <c r="D1362" i="1"/>
  <c r="C1362" i="1"/>
  <c r="H1362" i="1" s="1"/>
  <c r="D1361" i="1"/>
  <c r="G1361" i="1" s="1"/>
  <c r="C1361" i="1"/>
  <c r="D1360" i="1"/>
  <c r="C1360" i="1"/>
  <c r="H1360" i="1" s="1"/>
  <c r="D1359" i="1"/>
  <c r="C1359" i="1"/>
  <c r="H1359" i="1" s="1"/>
  <c r="G1358" i="1"/>
  <c r="D1358" i="1"/>
  <c r="C1358" i="1"/>
  <c r="H1358" i="1" s="1"/>
  <c r="D1357" i="1"/>
  <c r="G1357" i="1" s="1"/>
  <c r="C1357" i="1"/>
  <c r="D1356" i="1"/>
  <c r="C1356" i="1"/>
  <c r="H1356" i="1" s="1"/>
  <c r="D1355" i="1"/>
  <c r="C1355" i="1"/>
  <c r="H1355" i="1" s="1"/>
  <c r="G1354" i="1"/>
  <c r="D1354" i="1"/>
  <c r="C1354" i="1"/>
  <c r="H1354" i="1" s="1"/>
  <c r="D1353" i="1"/>
  <c r="G1353" i="1" s="1"/>
  <c r="C1353" i="1"/>
  <c r="D1352" i="1"/>
  <c r="C1352" i="1"/>
  <c r="H1352" i="1" s="1"/>
  <c r="D1351" i="1"/>
  <c r="C1351" i="1"/>
  <c r="H1351" i="1" s="1"/>
  <c r="G1350" i="1"/>
  <c r="D1350" i="1"/>
  <c r="C1350" i="1"/>
  <c r="H1350" i="1" s="1"/>
  <c r="D1349" i="1"/>
  <c r="G1349" i="1" s="1"/>
  <c r="C1349" i="1"/>
  <c r="D1348" i="1"/>
  <c r="C1348" i="1"/>
  <c r="H1348" i="1" s="1"/>
  <c r="D1347" i="1"/>
  <c r="C1347" i="1"/>
  <c r="H1347" i="1" s="1"/>
  <c r="G1346" i="1"/>
  <c r="D1346" i="1"/>
  <c r="C1346" i="1"/>
  <c r="H1346" i="1" s="1"/>
  <c r="D1345" i="1"/>
  <c r="G1345" i="1" s="1"/>
  <c r="C1345" i="1"/>
  <c r="D1344" i="1"/>
  <c r="C1344" i="1"/>
  <c r="H1344" i="1" s="1"/>
  <c r="D1343" i="1"/>
  <c r="C1343" i="1"/>
  <c r="H1343" i="1" s="1"/>
  <c r="G1342" i="1"/>
  <c r="D1342" i="1"/>
  <c r="C1342" i="1"/>
  <c r="H1342" i="1" s="1"/>
  <c r="D1341" i="1"/>
  <c r="G1341" i="1" s="1"/>
  <c r="C1341" i="1"/>
  <c r="D1340" i="1"/>
  <c r="C1340" i="1"/>
  <c r="H1340" i="1" s="1"/>
  <c r="D1339" i="1"/>
  <c r="C1339" i="1"/>
  <c r="H1339" i="1" s="1"/>
  <c r="G1338" i="1"/>
  <c r="D1338" i="1"/>
  <c r="C1338" i="1"/>
  <c r="H1338" i="1" s="1"/>
  <c r="D1337" i="1"/>
  <c r="G1337" i="1" s="1"/>
  <c r="C1337" i="1"/>
  <c r="D1336" i="1"/>
  <c r="C1336" i="1"/>
  <c r="H1336" i="1" s="1"/>
  <c r="D1335" i="1"/>
  <c r="C1335" i="1"/>
  <c r="H1335" i="1" s="1"/>
  <c r="G1334" i="1"/>
  <c r="D1334" i="1"/>
  <c r="C1334" i="1"/>
  <c r="H1334" i="1" s="1"/>
  <c r="D1333" i="1"/>
  <c r="G1333" i="1" s="1"/>
  <c r="C1333" i="1"/>
  <c r="D1332" i="1"/>
  <c r="C1332" i="1"/>
  <c r="H1332" i="1" s="1"/>
  <c r="D1331" i="1"/>
  <c r="C1331" i="1"/>
  <c r="H1331" i="1" s="1"/>
  <c r="G1330" i="1"/>
  <c r="D1330" i="1"/>
  <c r="C1330" i="1"/>
  <c r="H1330" i="1" s="1"/>
  <c r="D1329" i="1"/>
  <c r="G1329" i="1" s="1"/>
  <c r="C1329" i="1"/>
  <c r="D1328" i="1"/>
  <c r="C1328" i="1"/>
  <c r="H1328" i="1" s="1"/>
  <c r="D1327" i="1"/>
  <c r="C1327" i="1"/>
  <c r="H1327" i="1" s="1"/>
  <c r="G1326" i="1"/>
  <c r="D1326" i="1"/>
  <c r="C1326" i="1"/>
  <c r="H1326" i="1" s="1"/>
  <c r="D1325" i="1"/>
  <c r="G1325" i="1" s="1"/>
  <c r="C1325" i="1"/>
  <c r="D1324" i="1"/>
  <c r="C1324" i="1"/>
  <c r="H1324" i="1" s="1"/>
  <c r="D1323" i="1"/>
  <c r="C1323" i="1"/>
  <c r="H1323" i="1" s="1"/>
  <c r="G1322" i="1"/>
  <c r="D1322" i="1"/>
  <c r="C1322" i="1"/>
  <c r="H1322" i="1" s="1"/>
  <c r="D1321" i="1"/>
  <c r="G1321" i="1" s="1"/>
  <c r="C1321" i="1"/>
  <c r="D1320" i="1"/>
  <c r="C1320" i="1"/>
  <c r="H1320" i="1" s="1"/>
  <c r="D1319" i="1"/>
  <c r="C1319" i="1"/>
  <c r="H1319" i="1" s="1"/>
  <c r="G1318" i="1"/>
  <c r="D1318" i="1"/>
  <c r="C1318" i="1"/>
  <c r="H1318" i="1" s="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H650" i="1"/>
  <c r="G650" i="1"/>
  <c r="D650" i="1"/>
  <c r="C650" i="1"/>
  <c r="C649" i="1"/>
  <c r="D648" i="1"/>
  <c r="H648" i="1" s="1"/>
  <c r="C648" i="1"/>
  <c r="H647" i="1"/>
  <c r="G647" i="1"/>
  <c r="D647" i="1"/>
  <c r="C647" i="1"/>
  <c r="H646" i="1"/>
  <c r="G646" i="1"/>
  <c r="D646" i="1"/>
  <c r="C646" i="1"/>
  <c r="G645" i="1"/>
  <c r="D645" i="1"/>
  <c r="H645" i="1" s="1"/>
  <c r="C645" i="1"/>
  <c r="C642"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D384" i="1"/>
  <c r="H384" i="1" s="1"/>
  <c r="C384" i="1"/>
  <c r="D383" i="1"/>
  <c r="H383" i="1" s="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D300" i="1"/>
  <c r="G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C269"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D254" i="1"/>
  <c r="G254" i="1" s="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H194" i="1"/>
  <c r="G194" i="1"/>
  <c r="D194" i="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D180" i="1"/>
  <c r="H180" i="1" s="1"/>
  <c r="C180" i="1"/>
  <c r="D179" i="1"/>
  <c r="H179" i="1" s="1"/>
  <c r="C179" i="1"/>
  <c r="H178" i="1"/>
  <c r="D178" i="1"/>
  <c r="G178" i="1" s="1"/>
  <c r="C178" i="1"/>
  <c r="H177" i="1"/>
  <c r="G177" i="1"/>
  <c r="D177" i="1"/>
  <c r="C177" i="1"/>
  <c r="H176" i="1"/>
  <c r="D176" i="1"/>
  <c r="G176" i="1" s="1"/>
  <c r="C176" i="1"/>
  <c r="H175" i="1"/>
  <c r="D175" i="1"/>
  <c r="G175" i="1" s="1"/>
  <c r="C175" i="1"/>
  <c r="D174" i="1"/>
  <c r="G174" i="1" s="1"/>
  <c r="C174" i="1"/>
  <c r="D173" i="1"/>
  <c r="H173" i="1" s="1"/>
  <c r="C173" i="1"/>
  <c r="H172" i="1"/>
  <c r="G172" i="1"/>
  <c r="D172" i="1"/>
  <c r="C172" i="1"/>
  <c r="D171" i="1"/>
  <c r="H171" i="1" s="1"/>
  <c r="C171" i="1"/>
  <c r="H170" i="1"/>
  <c r="D170" i="1"/>
  <c r="G170" i="1" s="1"/>
  <c r="C170" i="1"/>
  <c r="D169" i="1"/>
  <c r="H169" i="1" s="1"/>
  <c r="C169" i="1"/>
  <c r="D168" i="1"/>
  <c r="H168" i="1" s="1"/>
  <c r="C168" i="1"/>
  <c r="D167" i="1"/>
  <c r="H167" i="1" s="1"/>
  <c r="C167" i="1"/>
  <c r="C166" i="1"/>
  <c r="H165" i="1"/>
  <c r="G165" i="1"/>
  <c r="D165" i="1"/>
  <c r="C165" i="1"/>
  <c r="D164" i="1"/>
  <c r="H164" i="1" s="1"/>
  <c r="C164" i="1"/>
  <c r="D163" i="1"/>
  <c r="H163" i="1" s="1"/>
  <c r="C163" i="1"/>
  <c r="D162" i="1"/>
  <c r="H162" i="1" s="1"/>
  <c r="C162" i="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H132" i="1"/>
  <c r="G132" i="1"/>
  <c r="D132" i="1"/>
  <c r="C132" i="1"/>
  <c r="D131" i="1"/>
  <c r="H131" i="1" s="1"/>
  <c r="C131" i="1"/>
  <c r="D130" i="1"/>
  <c r="H130" i="1" s="1"/>
  <c r="C130" i="1"/>
  <c r="H129" i="1"/>
  <c r="G129" i="1"/>
  <c r="D129" i="1"/>
  <c r="C129" i="1"/>
  <c r="H128" i="1"/>
  <c r="G128" i="1"/>
  <c r="D128" i="1"/>
  <c r="C128" i="1"/>
  <c r="H127" i="1"/>
  <c r="G127" i="1"/>
  <c r="D127" i="1"/>
  <c r="C127" i="1"/>
  <c r="H126" i="1"/>
  <c r="G126" i="1"/>
  <c r="D126" i="1"/>
  <c r="C126" i="1"/>
  <c r="C125" i="1"/>
  <c r="H124" i="1"/>
  <c r="D124" i="1"/>
  <c r="G124" i="1" s="1"/>
  <c r="C124" i="1"/>
  <c r="D123" i="1"/>
  <c r="H123" i="1" s="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52" i="9" l="1"/>
  <c r="B52" i="9" s="1"/>
  <c r="E51" i="9"/>
  <c r="B51" i="9" s="1"/>
  <c r="G717" i="1"/>
  <c r="G679" i="1"/>
  <c r="G677" i="1"/>
  <c r="F236" i="9"/>
  <c r="B236" i="9" s="1"/>
  <c r="E37" i="9"/>
  <c r="B37" i="9" s="1"/>
  <c r="E326" i="9"/>
  <c r="B326" i="9" s="1"/>
  <c r="G653" i="1"/>
  <c r="E296" i="9"/>
  <c r="B296" i="9" s="1"/>
  <c r="G652" i="1"/>
  <c r="G651" i="1"/>
  <c r="G648" i="1"/>
  <c r="G649" i="1"/>
  <c r="H649" i="1"/>
  <c r="E307" i="9"/>
  <c r="B307" i="9" s="1"/>
  <c r="E320" i="9"/>
  <c r="B320" i="9" s="1"/>
  <c r="G416" i="1"/>
  <c r="G415" i="1"/>
  <c r="G388" i="1"/>
  <c r="G389" i="1"/>
  <c r="G383" i="1"/>
  <c r="G384" i="1"/>
  <c r="G377" i="1"/>
  <c r="G368" i="1"/>
  <c r="H368" i="1"/>
  <c r="F373" i="4"/>
  <c r="E360" i="4"/>
  <c r="D355" i="1" s="1"/>
  <c r="D374" i="1"/>
  <c r="F379" i="4"/>
  <c r="H317" i="1"/>
  <c r="G317" i="1"/>
  <c r="E321" i="4"/>
  <c r="D316" i="1" s="1"/>
  <c r="H423" i="1"/>
  <c r="G423" i="1"/>
  <c r="F428" i="4"/>
  <c r="G299" i="1"/>
  <c r="D421" i="1"/>
  <c r="H421" i="1" s="1"/>
  <c r="G641" i="1"/>
  <c r="G422" i="1"/>
  <c r="F647" i="4"/>
  <c r="E648" i="4"/>
  <c r="D642" i="1" s="1"/>
  <c r="F426" i="4"/>
  <c r="D270" i="1"/>
  <c r="F262" i="4"/>
  <c r="G253" i="1"/>
  <c r="H253" i="1"/>
  <c r="E230" i="4"/>
  <c r="D226" i="1" s="1"/>
  <c r="F257" i="4"/>
  <c r="G197" i="1"/>
  <c r="E56" i="9"/>
  <c r="B56" i="9" s="1"/>
  <c r="G190" i="1"/>
  <c r="H190" i="1"/>
  <c r="F194" i="4"/>
  <c r="E55" i="9"/>
  <c r="B55" i="9" s="1"/>
  <c r="G182" i="1"/>
  <c r="F239" i="9"/>
  <c r="B239" i="9" s="1"/>
  <c r="G180" i="1"/>
  <c r="G179" i="1"/>
  <c r="H174" i="1"/>
  <c r="F178" i="4"/>
  <c r="G173" i="1"/>
  <c r="G171" i="1"/>
  <c r="G169" i="1"/>
  <c r="D166" i="1"/>
  <c r="H166" i="1" s="1"/>
  <c r="G168" i="1"/>
  <c r="G167" i="1"/>
  <c r="E164" i="4"/>
  <c r="D160" i="1" s="1"/>
  <c r="G164" i="1"/>
  <c r="D161" i="1"/>
  <c r="H161" i="1" s="1"/>
  <c r="F165" i="4"/>
  <c r="G163" i="1"/>
  <c r="G162" i="1"/>
  <c r="D156" i="1"/>
  <c r="E48" i="9"/>
  <c r="B48" i="9" s="1"/>
  <c r="B237" i="9"/>
  <c r="G130" i="1"/>
  <c r="G131" i="1"/>
  <c r="G133" i="1"/>
  <c r="H125" i="1"/>
  <c r="G125" i="1"/>
  <c r="F129" i="4"/>
  <c r="H122" i="1"/>
  <c r="G122" i="1"/>
  <c r="G123" i="1"/>
  <c r="G108" i="1"/>
  <c r="G113" i="1"/>
  <c r="G79" i="1"/>
  <c r="G81" i="1"/>
  <c r="F83" i="4"/>
  <c r="G73" i="1"/>
  <c r="G76" i="1"/>
  <c r="G66" i="1"/>
  <c r="G65" i="1"/>
  <c r="D64" i="1"/>
  <c r="E49" i="4"/>
  <c r="D45" i="1" s="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H1422" i="1"/>
  <c r="G1424" i="1"/>
  <c r="H1426" i="1"/>
  <c r="G1428" i="1"/>
  <c r="H1430" i="1"/>
  <c r="H1434" i="1"/>
  <c r="H1441" i="1"/>
  <c r="G1441" i="1"/>
  <c r="H1444" i="1"/>
  <c r="G1444" i="1"/>
  <c r="H1449" i="1"/>
  <c r="G1449" i="1"/>
  <c r="H1452" i="1"/>
  <c r="G1452" i="1"/>
  <c r="H1457" i="1"/>
  <c r="G1457" i="1"/>
  <c r="H1460" i="1"/>
  <c r="G1460" i="1"/>
  <c r="H1465" i="1"/>
  <c r="G1465" i="1"/>
  <c r="H1468" i="1"/>
  <c r="G1468" i="1"/>
  <c r="H1473" i="1"/>
  <c r="G1473" i="1"/>
  <c r="H1476" i="1"/>
  <c r="G1476" i="1"/>
  <c r="H1481" i="1"/>
  <c r="G1481" i="1"/>
  <c r="H1484" i="1"/>
  <c r="G1484" i="1"/>
  <c r="H1493" i="1"/>
  <c r="G1493"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H1433" i="1"/>
  <c r="H1437" i="1"/>
  <c r="H1497" i="1"/>
  <c r="G1497" i="1"/>
  <c r="H1440" i="1"/>
  <c r="G1440" i="1"/>
  <c r="H1445" i="1"/>
  <c r="G1445" i="1"/>
  <c r="H1448" i="1"/>
  <c r="G1448" i="1"/>
  <c r="H1453" i="1"/>
  <c r="G1453" i="1"/>
  <c r="H1456" i="1"/>
  <c r="G1456" i="1"/>
  <c r="H1461" i="1"/>
  <c r="G1461" i="1"/>
  <c r="H1464" i="1"/>
  <c r="G1464" i="1"/>
  <c r="H1469" i="1"/>
  <c r="G1469" i="1"/>
  <c r="H1472" i="1"/>
  <c r="G1472" i="1"/>
  <c r="H1477" i="1"/>
  <c r="G1477" i="1"/>
  <c r="H1480" i="1"/>
  <c r="G1480" i="1"/>
  <c r="H1485" i="1"/>
  <c r="G1485" i="1"/>
  <c r="H1489" i="1"/>
  <c r="G1489" i="1"/>
  <c r="H1439" i="1"/>
  <c r="H1443" i="1"/>
  <c r="H1447" i="1"/>
  <c r="H1451" i="1"/>
  <c r="H1455" i="1"/>
  <c r="H1459" i="1"/>
  <c r="H1463" i="1"/>
  <c r="H1467" i="1"/>
  <c r="H1471" i="1"/>
  <c r="H1475" i="1"/>
  <c r="H1479" i="1"/>
  <c r="H1483" i="1"/>
  <c r="H1487" i="1"/>
  <c r="H1491" i="1"/>
  <c r="H1495" i="1"/>
  <c r="G1501" i="1"/>
  <c r="G1505" i="1"/>
  <c r="G1509" i="1"/>
  <c r="G1513" i="1"/>
  <c r="G1517" i="1"/>
  <c r="G1521" i="1"/>
  <c r="G1525" i="1"/>
  <c r="G1529" i="1"/>
  <c r="G1533" i="1"/>
  <c r="H1535" i="1"/>
  <c r="G1535" i="1"/>
  <c r="H1539" i="1"/>
  <c r="G1539" i="1"/>
  <c r="J1541" i="1"/>
  <c r="H1541" i="1"/>
  <c r="G1541" i="1"/>
  <c r="I1541" i="1" s="1"/>
  <c r="J1545" i="1"/>
  <c r="H1545" i="1"/>
  <c r="G1545" i="1"/>
  <c r="H1438" i="1"/>
  <c r="H1442" i="1"/>
  <c r="H1446" i="1"/>
  <c r="H1450" i="1"/>
  <c r="H1454" i="1"/>
  <c r="H1458" i="1"/>
  <c r="H1462" i="1"/>
  <c r="H1466" i="1"/>
  <c r="H1470" i="1"/>
  <c r="H1474" i="1"/>
  <c r="H1478" i="1"/>
  <c r="H1482" i="1"/>
  <c r="H1486" i="1"/>
  <c r="G1488" i="1"/>
  <c r="H1490" i="1"/>
  <c r="G1492" i="1"/>
  <c r="H1494" i="1"/>
  <c r="G1496" i="1"/>
  <c r="G1500" i="1"/>
  <c r="G1504" i="1"/>
  <c r="G1508" i="1"/>
  <c r="G1512" i="1"/>
  <c r="G1516" i="1"/>
  <c r="G1520" i="1"/>
  <c r="G1524" i="1"/>
  <c r="G1528" i="1"/>
  <c r="G1532" i="1"/>
  <c r="I1542" i="1"/>
  <c r="I1546" i="1"/>
  <c r="I1548" i="1"/>
  <c r="G1549" i="1"/>
  <c r="I1549" i="1" s="1"/>
  <c r="H1549" i="1"/>
  <c r="I1552" i="1"/>
  <c r="G1553" i="1"/>
  <c r="H1553" i="1"/>
  <c r="G1556" i="1"/>
  <c r="H1556" i="1"/>
  <c r="I1558" i="1"/>
  <c r="G1559" i="1"/>
  <c r="I1559" i="1" s="1"/>
  <c r="H1559" i="1"/>
  <c r="I1562" i="1"/>
  <c r="G1563" i="1"/>
  <c r="H1563" i="1"/>
  <c r="I1565" i="1"/>
  <c r="G1566" i="1"/>
  <c r="H1566" i="1"/>
  <c r="I1569" i="1"/>
  <c r="G1570" i="1"/>
  <c r="H1570" i="1"/>
  <c r="I1573" i="1"/>
  <c r="G1574" i="1"/>
  <c r="I1574" i="1" s="1"/>
  <c r="H1574" i="1"/>
  <c r="H1536" i="1"/>
  <c r="G1536" i="1"/>
  <c r="H1538" i="1"/>
  <c r="G1538" i="1"/>
  <c r="H1540" i="1"/>
  <c r="G1540" i="1"/>
  <c r="J1543" i="1"/>
  <c r="H1543" i="1"/>
  <c r="G1543" i="1"/>
  <c r="I1543" i="1" s="1"/>
  <c r="H1547" i="1"/>
  <c r="G1547" i="1"/>
  <c r="H1581" i="1"/>
  <c r="G1581" i="1"/>
  <c r="I1581" i="1" s="1"/>
  <c r="G1551" i="1"/>
  <c r="I1551" i="1" s="1"/>
  <c r="H1551" i="1"/>
  <c r="G1555" i="1"/>
  <c r="H1555" i="1"/>
  <c r="G1557" i="1"/>
  <c r="I1557" i="1" s="1"/>
  <c r="H1557" i="1"/>
  <c r="G1561" i="1"/>
  <c r="H1561" i="1"/>
  <c r="G1564" i="1"/>
  <c r="I1564" i="1" s="1"/>
  <c r="H1564" i="1"/>
  <c r="G1568" i="1"/>
  <c r="H1568" i="1"/>
  <c r="G1576" i="1"/>
  <c r="I1576" i="1" s="1"/>
  <c r="H1576" i="1"/>
  <c r="J1579" i="1"/>
  <c r="D49" i="4"/>
  <c r="F107" i="4"/>
  <c r="D106" i="4"/>
  <c r="F141" i="4"/>
  <c r="D140" i="4"/>
  <c r="J1542" i="1"/>
  <c r="J1544" i="1"/>
  <c r="J1546" i="1"/>
  <c r="G1578" i="1"/>
  <c r="I1578" i="1" s="1"/>
  <c r="G1652" i="1"/>
  <c r="G1656" i="1"/>
  <c r="G1660" i="1"/>
  <c r="G1664" i="1"/>
  <c r="G1668" i="1"/>
  <c r="G1672" i="1"/>
  <c r="G1676" i="1"/>
  <c r="G1680" i="1"/>
  <c r="G1684" i="1"/>
  <c r="D7" i="4"/>
  <c r="E82" i="4"/>
  <c r="D78" i="1" s="1"/>
  <c r="E106" i="4"/>
  <c r="D102" i="1" s="1"/>
  <c r="D125" i="4"/>
  <c r="F134" i="4"/>
  <c r="E251" i="5"/>
  <c r="F44" i="4"/>
  <c r="D43" i="4"/>
  <c r="E308" i="4"/>
  <c r="G1582" i="1"/>
  <c r="H11" i="3"/>
  <c r="H1651" i="1"/>
  <c r="G1651" i="1"/>
  <c r="H1655" i="1"/>
  <c r="G1655" i="1"/>
  <c r="H1659" i="1"/>
  <c r="G1659" i="1"/>
  <c r="H1663" i="1"/>
  <c r="G1663" i="1"/>
  <c r="H1667" i="1"/>
  <c r="G1667" i="1"/>
  <c r="H1671" i="1"/>
  <c r="G1671" i="1"/>
  <c r="H1675" i="1"/>
  <c r="G1675" i="1"/>
  <c r="H1679" i="1"/>
  <c r="G1679" i="1"/>
  <c r="H1683" i="1"/>
  <c r="G1683" i="1"/>
  <c r="F126" i="4"/>
  <c r="E125" i="4"/>
  <c r="D121" i="1" s="1"/>
  <c r="D7" i="5"/>
  <c r="D178" i="5"/>
  <c r="D203" i="5"/>
  <c r="F204" i="5"/>
  <c r="E153" i="4"/>
  <c r="F153" i="4" s="1"/>
  <c r="D164" i="4"/>
  <c r="D152" i="4" s="1"/>
  <c r="D230" i="4"/>
  <c r="E273" i="4"/>
  <c r="D269" i="1" s="1"/>
  <c r="D309" i="4"/>
  <c r="D361" i="4"/>
  <c r="G316" i="9"/>
  <c r="E316" i="9" s="1"/>
  <c r="B316" i="9" s="1"/>
  <c r="G315" i="9"/>
  <c r="E315" i="9" s="1"/>
  <c r="B315" i="9" s="1"/>
  <c r="F150" i="5"/>
  <c r="D147" i="5"/>
  <c r="F277" i="5"/>
  <c r="D274" i="5"/>
  <c r="D251" i="5" s="1"/>
  <c r="K1480" i="9"/>
  <c r="G343" i="9"/>
  <c r="E343" i="9" s="1"/>
  <c r="B343" i="9" s="1"/>
  <c r="D221" i="4"/>
  <c r="D354" i="4"/>
  <c r="D406" i="4"/>
  <c r="D431" i="4"/>
  <c r="G314" i="9"/>
  <c r="E314" i="9" s="1"/>
  <c r="B314" i="9" s="1"/>
  <c r="D88" i="5"/>
  <c r="F89" i="5"/>
  <c r="H316" i="9"/>
  <c r="H315" i="9"/>
  <c r="G339" i="9"/>
  <c r="E339" i="9" s="1"/>
  <c r="B339" i="9" s="1"/>
  <c r="F219" i="5"/>
  <c r="D141" i="6"/>
  <c r="F5" i="6"/>
  <c r="F427" i="4"/>
  <c r="D466" i="4"/>
  <c r="D522" i="4"/>
  <c r="E571" i="4"/>
  <c r="D565" i="1" s="1"/>
  <c r="D597" i="4"/>
  <c r="D535" i="4" s="1"/>
  <c r="E156" i="9"/>
  <c r="B156" i="9" s="1"/>
  <c r="E629" i="4"/>
  <c r="D623" i="1" s="1"/>
  <c r="G345" i="9"/>
  <c r="E345" i="9" s="1"/>
  <c r="E88" i="5"/>
  <c r="D1093" i="1" s="1"/>
  <c r="E177" i="5"/>
  <c r="F36" i="6"/>
  <c r="F94" i="6"/>
  <c r="F130" i="6"/>
  <c r="G342" i="9"/>
  <c r="E342"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80" i="9"/>
  <c r="H179"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59" i="9"/>
  <c r="B265" i="9"/>
  <c r="B275" i="9"/>
  <c r="B281" i="9"/>
  <c r="B291" i="9"/>
  <c r="B267" i="9"/>
  <c r="B273" i="9"/>
  <c r="B283" i="9"/>
  <c r="B289" i="9"/>
  <c r="F228" i="9" l="1"/>
  <c r="B228" i="9" s="1"/>
  <c r="E418" i="4"/>
  <c r="D413" i="1" s="1"/>
  <c r="G374" i="1"/>
  <c r="H374" i="1"/>
  <c r="H316" i="1"/>
  <c r="G316" i="1"/>
  <c r="G421" i="1"/>
  <c r="G642" i="1"/>
  <c r="H642" i="1"/>
  <c r="H270" i="1"/>
  <c r="G270" i="1"/>
  <c r="G166" i="1"/>
  <c r="G161" i="1"/>
  <c r="H156" i="1"/>
  <c r="G156" i="1"/>
  <c r="H64" i="1"/>
  <c r="G64" i="1"/>
  <c r="H17" i="3"/>
  <c r="D299" i="4"/>
  <c r="C148" i="1"/>
  <c r="F535" i="4"/>
  <c r="C529" i="1"/>
  <c r="F251" i="5"/>
  <c r="H24" i="3"/>
  <c r="C1255" i="1"/>
  <c r="E310" i="9"/>
  <c r="B310" i="9" s="1"/>
  <c r="E176" i="5"/>
  <c r="D1180" i="1" s="1"/>
  <c r="I23" i="3"/>
  <c r="D1181" i="1"/>
  <c r="H623" i="1"/>
  <c r="G623" i="1"/>
  <c r="F522" i="4"/>
  <c r="C516" i="1"/>
  <c r="F141" i="6"/>
  <c r="H30" i="3"/>
  <c r="C1537" i="1"/>
  <c r="F354" i="4"/>
  <c r="C349" i="1"/>
  <c r="G269" i="1"/>
  <c r="H269" i="1"/>
  <c r="G338" i="9"/>
  <c r="E338" i="9" s="1"/>
  <c r="B338" i="9" s="1"/>
  <c r="F203" i="5"/>
  <c r="C1207" i="1"/>
  <c r="G24" i="9"/>
  <c r="N3" i="9"/>
  <c r="F43" i="4"/>
  <c r="C39" i="1"/>
  <c r="F125" i="4"/>
  <c r="C121" i="1"/>
  <c r="I1568" i="1"/>
  <c r="I1561" i="1"/>
  <c r="E6" i="4"/>
  <c r="I1566" i="1"/>
  <c r="B207" i="9"/>
  <c r="E179" i="9"/>
  <c r="B179" i="9" s="1"/>
  <c r="E309" i="9"/>
  <c r="B309" i="9" s="1"/>
  <c r="F466" i="4"/>
  <c r="C460" i="1"/>
  <c r="G347" i="9"/>
  <c r="E347" i="9" s="1"/>
  <c r="F221" i="4"/>
  <c r="C217" i="1"/>
  <c r="F147" i="5"/>
  <c r="C1152" i="1"/>
  <c r="E535" i="4"/>
  <c r="F230" i="4"/>
  <c r="C226" i="1"/>
  <c r="G336" i="9"/>
  <c r="E336" i="9" s="1"/>
  <c r="B336" i="9" s="1"/>
  <c r="D177" i="5"/>
  <c r="F178" i="5"/>
  <c r="C1182" i="1"/>
  <c r="F82" i="4"/>
  <c r="E69" i="5"/>
  <c r="F106" i="4"/>
  <c r="C102" i="1"/>
  <c r="I1570" i="1"/>
  <c r="I1545" i="1"/>
  <c r="E341" i="9"/>
  <c r="I11" i="3" s="1"/>
  <c r="B342" i="9"/>
  <c r="H19" i="9"/>
  <c r="E19" i="9" s="1"/>
  <c r="B19" i="9" s="1"/>
  <c r="F597" i="4"/>
  <c r="C591" i="1"/>
  <c r="D430" i="4"/>
  <c r="F431" i="4"/>
  <c r="C425" i="1"/>
  <c r="F274" i="5"/>
  <c r="C1278" i="1"/>
  <c r="F361" i="4"/>
  <c r="D360" i="4"/>
  <c r="C356" i="1"/>
  <c r="F164" i="4"/>
  <c r="C160" i="1"/>
  <c r="F7" i="5"/>
  <c r="H21" i="3"/>
  <c r="C1012" i="1"/>
  <c r="F273" i="4"/>
  <c r="I24" i="3"/>
  <c r="D1255" i="1"/>
  <c r="G78" i="1"/>
  <c r="H78" i="1"/>
  <c r="E180" i="9"/>
  <c r="B180" i="9" s="1"/>
  <c r="B345" i="9"/>
  <c r="E344" i="9"/>
  <c r="I10" i="3" s="1"/>
  <c r="G565" i="1"/>
  <c r="H565" i="1"/>
  <c r="D69" i="5"/>
  <c r="F88" i="5"/>
  <c r="C1093" i="1"/>
  <c r="F406" i="4"/>
  <c r="C401" i="1"/>
  <c r="F309" i="4"/>
  <c r="D308" i="4"/>
  <c r="C304" i="1"/>
  <c r="E152" i="4"/>
  <c r="D149" i="1"/>
  <c r="H24" i="9"/>
  <c r="E417" i="4"/>
  <c r="D412" i="1" s="1"/>
  <c r="D303" i="1"/>
  <c r="F7" i="4"/>
  <c r="D6" i="4"/>
  <c r="C3" i="1"/>
  <c r="F140" i="4"/>
  <c r="C136" i="1"/>
  <c r="F49" i="4"/>
  <c r="C45" i="1"/>
  <c r="I1553" i="1"/>
  <c r="E24" i="9" l="1"/>
  <c r="B24" i="9" s="1"/>
  <c r="E299" i="4"/>
  <c r="E300" i="4" s="1"/>
  <c r="D296" i="1" s="1"/>
  <c r="I17" i="3"/>
  <c r="D148" i="1"/>
  <c r="H148" i="1" s="1"/>
  <c r="G304" i="1"/>
  <c r="H304" i="1"/>
  <c r="G356" i="1"/>
  <c r="H356" i="1"/>
  <c r="G591" i="1"/>
  <c r="H591" i="1"/>
  <c r="D300" i="4"/>
  <c r="F6" i="4"/>
  <c r="H16" i="3"/>
  <c r="D422" i="4"/>
  <c r="C2" i="1"/>
  <c r="D417" i="4"/>
  <c r="F308" i="4"/>
  <c r="C303" i="1"/>
  <c r="H1093" i="1"/>
  <c r="G1093" i="1"/>
  <c r="D418" i="4"/>
  <c r="F360" i="4"/>
  <c r="C355" i="1"/>
  <c r="G425" i="1"/>
  <c r="H425" i="1"/>
  <c r="I22" i="3"/>
  <c r="D1074" i="1"/>
  <c r="E6" i="5"/>
  <c r="D176" i="5"/>
  <c r="F177" i="5"/>
  <c r="H23" i="3"/>
  <c r="C1181" i="1"/>
  <c r="E640" i="4"/>
  <c r="D634" i="1" s="1"/>
  <c r="D529" i="1"/>
  <c r="H529" i="1" s="1"/>
  <c r="E639" i="4"/>
  <c r="D633" i="1" s="1"/>
  <c r="G121" i="1"/>
  <c r="H121" i="1"/>
  <c r="G349" i="1"/>
  <c r="H349" i="1"/>
  <c r="G148" i="1"/>
  <c r="G401" i="1"/>
  <c r="H401" i="1"/>
  <c r="H1278" i="1"/>
  <c r="G1278" i="1"/>
  <c r="H102" i="1"/>
  <c r="G102" i="1"/>
  <c r="H226" i="1"/>
  <c r="G226" i="1"/>
  <c r="G45" i="1"/>
  <c r="H45" i="1"/>
  <c r="G3" i="1"/>
  <c r="H3" i="1"/>
  <c r="G136" i="1"/>
  <c r="H136" i="1"/>
  <c r="G149" i="1"/>
  <c r="H149" i="1"/>
  <c r="H1012" i="1"/>
  <c r="G1012" i="1"/>
  <c r="G160" i="1"/>
  <c r="H160" i="1"/>
  <c r="H1152" i="1"/>
  <c r="G1152" i="1"/>
  <c r="E346" i="9"/>
  <c r="B347" i="9"/>
  <c r="E422" i="4"/>
  <c r="I16" i="3"/>
  <c r="D2" i="1"/>
  <c r="G516" i="1"/>
  <c r="H516" i="1"/>
  <c r="H1255" i="1"/>
  <c r="G1255" i="1"/>
  <c r="D301" i="4"/>
  <c r="D423" i="4"/>
  <c r="C295" i="1"/>
  <c r="F430" i="4"/>
  <c r="D639" i="4"/>
  <c r="C424" i="1"/>
  <c r="H1182" i="1"/>
  <c r="G1182" i="1"/>
  <c r="G460" i="1"/>
  <c r="H460" i="1"/>
  <c r="G39" i="1"/>
  <c r="H39" i="1"/>
  <c r="H1537" i="1"/>
  <c r="G1537" i="1"/>
  <c r="H9" i="3"/>
  <c r="D640" i="4"/>
  <c r="F69" i="5"/>
  <c r="H22" i="3"/>
  <c r="C1074" i="1"/>
  <c r="D6" i="5"/>
  <c r="G217" i="1"/>
  <c r="H217" i="1"/>
  <c r="H1207" i="1"/>
  <c r="G1207" i="1"/>
  <c r="F152" i="4"/>
  <c r="F299" i="4" l="1"/>
  <c r="F176" i="5"/>
  <c r="C1180" i="1"/>
  <c r="F301" i="4"/>
  <c r="C297" i="1"/>
  <c r="E643" i="4"/>
  <c r="D417" i="1"/>
  <c r="G529" i="1"/>
  <c r="H1181" i="1"/>
  <c r="G1181" i="1"/>
  <c r="H299" i="9"/>
  <c r="D1011" i="1"/>
  <c r="F417" i="4"/>
  <c r="C412" i="1"/>
  <c r="H303" i="1"/>
  <c r="G303" i="1"/>
  <c r="D643" i="4"/>
  <c r="D424" i="4"/>
  <c r="F422" i="4"/>
  <c r="C417" i="1"/>
  <c r="H1074" i="1"/>
  <c r="G1074" i="1"/>
  <c r="G355" i="1"/>
  <c r="H355" i="1"/>
  <c r="G2" i="1"/>
  <c r="H2" i="1"/>
  <c r="F300" i="4"/>
  <c r="C296" i="1"/>
  <c r="G306" i="9"/>
  <c r="E306" i="9" s="1"/>
  <c r="B306" i="9" s="1"/>
  <c r="G299" i="9"/>
  <c r="F6" i="5"/>
  <c r="C1011" i="1"/>
  <c r="F640" i="4"/>
  <c r="C634" i="1"/>
  <c r="H424" i="1"/>
  <c r="G424" i="1"/>
  <c r="D644" i="4"/>
  <c r="D425" i="4"/>
  <c r="C418" i="1"/>
  <c r="G20" i="9"/>
  <c r="K3" i="9"/>
  <c r="I9" i="3"/>
  <c r="F639" i="4"/>
  <c r="C633" i="1"/>
  <c r="F418" i="4"/>
  <c r="C413" i="1"/>
  <c r="E301" i="4"/>
  <c r="E423" i="4"/>
  <c r="D295" i="1"/>
  <c r="G295" i="1" s="1"/>
  <c r="H295" i="1" l="1"/>
  <c r="E644" i="4"/>
  <c r="E645" i="4" s="1"/>
  <c r="E425" i="4"/>
  <c r="D420" i="1" s="1"/>
  <c r="D418" i="1"/>
  <c r="G418" i="1" s="1"/>
  <c r="H20" i="9"/>
  <c r="E20" i="9" s="1"/>
  <c r="B20" i="9" s="1"/>
  <c r="G633" i="1"/>
  <c r="H633" i="1"/>
  <c r="F423" i="4"/>
  <c r="C419" i="1"/>
  <c r="G412" i="1"/>
  <c r="H412" i="1"/>
  <c r="D637" i="1"/>
  <c r="H1180" i="1"/>
  <c r="G1180" i="1"/>
  <c r="D646" i="4"/>
  <c r="C638" i="1"/>
  <c r="G417" i="1"/>
  <c r="H417" i="1"/>
  <c r="D297" i="1"/>
  <c r="H8" i="3"/>
  <c r="H1011" i="1"/>
  <c r="G1011" i="1"/>
  <c r="G296" i="1"/>
  <c r="H296" i="1"/>
  <c r="G413" i="1"/>
  <c r="H413" i="1"/>
  <c r="F425" i="4"/>
  <c r="C420" i="1"/>
  <c r="G634" i="1"/>
  <c r="H634" i="1"/>
  <c r="E299" i="9"/>
  <c r="F643" i="4"/>
  <c r="D645" i="4"/>
  <c r="C637" i="1"/>
  <c r="E424" i="4"/>
  <c r="D419" i="1" s="1"/>
  <c r="F644" i="4" l="1"/>
  <c r="H418" i="1"/>
  <c r="F424" i="4"/>
  <c r="G420" i="1"/>
  <c r="H420" i="1"/>
  <c r="M3" i="9"/>
  <c r="D639" i="1"/>
  <c r="B299" i="9"/>
  <c r="G297" i="1"/>
  <c r="G637" i="1"/>
  <c r="H637" i="1"/>
  <c r="H297" i="1"/>
  <c r="F646" i="4"/>
  <c r="D650" i="4"/>
  <c r="C640" i="1"/>
  <c r="D649" i="4"/>
  <c r="F645" i="4"/>
  <c r="C639" i="1"/>
  <c r="G419" i="1"/>
  <c r="H419" i="1"/>
  <c r="E646" i="4"/>
  <c r="E649" i="4" s="1"/>
  <c r="D638" i="1"/>
  <c r="G638" i="1" s="1"/>
  <c r="H638" i="1" l="1"/>
  <c r="F649" i="4"/>
  <c r="H18" i="3"/>
  <c r="C643" i="1"/>
  <c r="G334" i="9"/>
  <c r="H334" i="9"/>
  <c r="I18" i="3"/>
  <c r="D643" i="1"/>
  <c r="E650" i="4"/>
  <c r="D640" i="1"/>
  <c r="G640" i="1" s="1"/>
  <c r="H639" i="1"/>
  <c r="G639" i="1"/>
  <c r="F650" i="4"/>
  <c r="H19" i="3"/>
  <c r="C644" i="1"/>
  <c r="I19" i="3" l="1"/>
  <c r="D644" i="1"/>
  <c r="H7" i="3" s="1"/>
  <c r="H640" i="1"/>
  <c r="H643" i="1"/>
  <c r="G643" i="1"/>
  <c r="G297" i="9"/>
  <c r="E297" i="9" s="1"/>
  <c r="B297" i="9" s="1"/>
  <c r="E334" i="9"/>
  <c r="H644" i="1" l="1"/>
  <c r="G644" i="1"/>
  <c r="J3" i="9"/>
  <c r="B334" i="9"/>
  <c r="E298" i="9"/>
  <c r="I8" i="3" s="1"/>
  <c r="L293" i="9" l="1"/>
  <c r="F293" i="9" s="1"/>
  <c r="H295" i="9"/>
  <c r="G295" i="9"/>
  <c r="H18" i="9"/>
  <c r="G18" i="9"/>
  <c r="I13" i="9"/>
  <c r="J6" i="9"/>
  <c r="I11" i="9"/>
  <c r="H17" i="9"/>
  <c r="K6" i="9"/>
  <c r="J11" i="9"/>
  <c r="I17" i="9"/>
  <c r="H22" i="9"/>
  <c r="J8" i="9"/>
  <c r="G15" i="9"/>
  <c r="G17" i="9"/>
  <c r="I7" i="9"/>
  <c r="K13" i="9"/>
  <c r="J7" i="9"/>
  <c r="I12" i="9"/>
  <c r="I9" i="9"/>
  <c r="H16" i="9"/>
  <c r="J9" i="9"/>
  <c r="H15" i="9"/>
  <c r="I6" i="9"/>
  <c r="K12" i="9"/>
  <c r="K8" i="9"/>
  <c r="J13" i="9"/>
  <c r="K9" i="9"/>
  <c r="L15" i="9"/>
  <c r="G21" i="9"/>
  <c r="I8" i="9"/>
  <c r="M15" i="9"/>
  <c r="I5" i="9"/>
  <c r="K11" i="9"/>
  <c r="J17" i="9"/>
  <c r="J5" i="9"/>
  <c r="L16" i="9"/>
  <c r="K5" i="9"/>
  <c r="J10" i="9"/>
  <c r="M16" i="9"/>
  <c r="G22" i="9"/>
  <c r="K10" i="9"/>
  <c r="G16" i="9"/>
  <c r="H21" i="9"/>
  <c r="K7" i="9"/>
  <c r="J12" i="9"/>
  <c r="E10" i="9" l="1"/>
  <c r="B10" i="9" s="1"/>
  <c r="E11" i="9"/>
  <c r="B11" i="9" s="1"/>
  <c r="E22" i="9"/>
  <c r="B22" i="9" s="1"/>
  <c r="E16" i="9"/>
  <c r="E8" i="9"/>
  <c r="B8" i="9" s="1"/>
  <c r="E12" i="9"/>
  <c r="B12" i="9" s="1"/>
  <c r="E295" i="9"/>
  <c r="E23" i="9" s="1"/>
  <c r="I7" i="3" s="1"/>
  <c r="E6" i="9"/>
  <c r="B6" i="9" s="1"/>
  <c r="E21" i="9"/>
  <c r="B21" i="9" s="1"/>
  <c r="E15" i="9"/>
  <c r="E17" i="9"/>
  <c r="B17" i="9" s="1"/>
  <c r="F16" i="9"/>
  <c r="E5" i="9"/>
  <c r="F15" i="9"/>
  <c r="E13" i="9"/>
  <c r="B13" i="9" s="1"/>
  <c r="E9" i="9"/>
  <c r="B9" i="9" s="1"/>
  <c r="E7" i="9"/>
  <c r="B7" i="9" s="1"/>
  <c r="E18" i="9"/>
  <c r="B18" i="9" s="1"/>
  <c r="B293" i="9"/>
  <c r="F23" i="9"/>
  <c r="B295" i="9" l="1"/>
  <c r="B16" i="9"/>
  <c r="F14" i="9"/>
  <c r="F3" i="9" s="1"/>
  <c r="B15" i="9"/>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<sst xmlns="http://schemas.openxmlformats.org/spreadsheetml/2006/main" count="4719" uniqueCount="3652">
  <si>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</si>
  <si>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</si>
  <si>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</si>
  <si>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</si>
  <si>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</si>
  <si>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</si>
  <si>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</si>
  <si>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</si>
  <si>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</si>
  <si>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</si>
  <si>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</si>
  <si>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</si>
  <si>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</si>
  <si>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</si>
  <si>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</si>
  <si>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</si>
  <si>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</si>
  <si>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</si>
  <si>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</si>
  <si>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</si>
  <si>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</si>
  <si>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</si>
  <si>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</si>
  <si>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</si>
  <si>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</si>
  <si>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</si>
  <si>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</si>
  <si>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</si>
  <si>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</si>
  <si>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</si>
  <si>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</si>
  <si>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Ferdinandovac</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</si>
  <si>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</si>
  <si>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</si>
  <si>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</si>
  <si>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</si>
  <si>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</si>
  <si>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</si>
  <si>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</si>
  <si>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</si>
  <si>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</si>
  <si>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</si>
  <si>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</si>
  <si>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</si>
  <si>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</si>
  <si>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</si>
  <si>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</si>
  <si>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</si>
  <si>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</si>
  <si>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</si>
  <si>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</si>
  <si>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</si>
  <si>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</si>
  <si>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</si>
  <si>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</si>
  <si>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</si>
  <si>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8416 - Osnovna škola Ferdinandovac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</si>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</sst>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747843.85</v>
      </c>
      <c r="D2" s="6">
        <f>'PR-RAS'!E6</f>
        <v>748015.20999999985</v>
      </c>
      <c r="E2" s="6">
        <v>0</v>
      </c>
      <c r="F2" s="6">
        <v>0</v>
      </c>
      <c r="G2" s="7">
        <f t="shared" ref="G2:G274" si="0">(B2/1000)*(C2*1+D2*2)</f>
        <v>2243.8742699999998</v>
      </c>
      <c r="H2" s="7">
        <f t="shared" ref="H2:H274" si="1">ABS(C2-ROUND(C2,0))+ABS(D2-ROUND(D2,0))</f>
        <v>0.35999999986961484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657069.82999999996</v>
      </c>
      <c r="D45" s="1">
        <f>'PR-RAS'!E49</f>
        <v>684579.65999999992</v>
      </c>
      <c r="E45" s="1">
        <v>0</v>
      </c>
      <c r="F45" s="1">
        <v>0</v>
      </c>
      <c r="G45" s="2">
        <f t="shared" si="0"/>
        <v>89154.082599999994</v>
      </c>
      <c r="H45" s="2">
        <f t="shared" si="1"/>
        <v>0.51000000012572855</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648552.13</v>
      </c>
      <c r="D64" s="1">
        <f>'PR-RAS'!E68</f>
        <v>672347.34</v>
      </c>
      <c r="E64" s="1">
        <v>0</v>
      </c>
      <c r="F64" s="1">
        <v>0</v>
      </c>
      <c r="G64" s="2">
        <f t="shared" si="0"/>
        <v>125574.54903000001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628652.13</v>
      </c>
      <c r="D65" s="1">
        <f>'PR-RAS'!E69</f>
        <v>671047.34</v>
      </c>
      <c r="E65" s="1">
        <v>0</v>
      </c>
      <c r="F65" s="1">
        <v>0</v>
      </c>
      <c r="G65" s="2">
        <f t="shared" si="0"/>
        <v>126127.79584000001</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19900</v>
      </c>
      <c r="D66" s="1">
        <f>'PR-RAS'!E70</f>
        <v>1300</v>
      </c>
      <c r="E66" s="1">
        <v>0</v>
      </c>
      <c r="F66" s="1">
        <v>0</v>
      </c>
      <c r="G66" s="2">
        <f t="shared" si="0"/>
        <v>1462.5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8517.7000000000007</v>
      </c>
      <c r="D73" s="1">
        <f>'PR-RAS'!E77</f>
        <v>12232.32</v>
      </c>
      <c r="E73" s="1">
        <v>0</v>
      </c>
      <c r="F73" s="1">
        <v>0</v>
      </c>
      <c r="G73" s="2">
        <f t="shared" si="0"/>
        <v>2374.7284799999998</v>
      </c>
      <c r="H73" s="2">
        <f t="shared" si="1"/>
        <v>0.61999999999898137</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11</v>
      </c>
      <c r="D74" s="1">
        <f>'PR-RAS'!E78</f>
        <v>0</v>
      </c>
      <c r="E74" s="1">
        <v>0</v>
      </c>
      <c r="F74" s="1">
        <v>0</v>
      </c>
      <c r="G74" s="2">
        <f t="shared" si="0"/>
        <v>0.80299999999999994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8506.7000000000007</v>
      </c>
      <c r="D76" s="1">
        <f>'PR-RAS'!E80</f>
        <v>12232.32</v>
      </c>
      <c r="E76" s="1">
        <v>0</v>
      </c>
      <c r="F76" s="1">
        <v>0</v>
      </c>
      <c r="G76" s="2">
        <f t="shared" si="0"/>
        <v>2472.8504999999996</v>
      </c>
      <c r="H76" s="2">
        <f t="shared" si="1"/>
        <v>0.61999999999898137</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2364.36</v>
      </c>
      <c r="D102" s="1">
        <f>'PR-RAS'!E106</f>
        <v>2663.74</v>
      </c>
      <c r="E102" s="1">
        <v>0</v>
      </c>
      <c r="F102" s="1">
        <v>0</v>
      </c>
      <c r="G102" s="2">
        <f t="shared" si="0"/>
        <v>776.87584000000004</v>
      </c>
      <c r="H102" s="2">
        <f t="shared" si="1"/>
        <v>0.62000000000034561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2364.36</v>
      </c>
      <c r="D108" s="1">
        <f>'PR-RAS'!E112</f>
        <v>2663.74</v>
      </c>
      <c r="E108" s="1">
        <v>0</v>
      </c>
      <c r="F108" s="1">
        <v>0</v>
      </c>
      <c r="G108" s="2">
        <f t="shared" si="0"/>
        <v>823.02688000000001</v>
      </c>
      <c r="H108" s="2">
        <f t="shared" si="1"/>
        <v>0.62000000000034561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2364.36</v>
      </c>
      <c r="D113" s="1">
        <f>'PR-RAS'!E117</f>
        <v>2663.74</v>
      </c>
      <c r="E113" s="1">
        <v>0</v>
      </c>
      <c r="F113" s="1">
        <v>0</v>
      </c>
      <c r="G113" s="2">
        <f t="shared" si="0"/>
        <v>861.48608000000002</v>
      </c>
      <c r="H113" s="2">
        <f t="shared" si="1"/>
        <v>0.62000000000034561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1824.25</v>
      </c>
      <c r="D121" s="1">
        <f>'PR-RAS'!E125</f>
        <v>1182.44</v>
      </c>
      <c r="E121" s="1">
        <v>0</v>
      </c>
      <c r="F121" s="1">
        <v>0</v>
      </c>
      <c r="G121" s="2">
        <f t="shared" si="0"/>
        <v>502.69560000000001</v>
      </c>
      <c r="H121" s="2">
        <f t="shared" si="1"/>
        <v>0.69000000000005457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1104.25</v>
      </c>
      <c r="D122" s="1">
        <f>'PR-RAS'!E126</f>
        <v>402.44</v>
      </c>
      <c r="E122" s="1">
        <v>0</v>
      </c>
      <c r="F122" s="1">
        <v>0</v>
      </c>
      <c r="G122" s="2">
        <f t="shared" si="0"/>
        <v>231.00473</v>
      </c>
      <c r="H122" s="2">
        <f t="shared" si="1"/>
        <v>0.68999999999999773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205</v>
      </c>
      <c r="D123" s="1">
        <f>'PR-RAS'!E127</f>
        <v>215</v>
      </c>
      <c r="E123" s="1">
        <v>0</v>
      </c>
      <c r="F123" s="1">
        <v>0</v>
      </c>
      <c r="G123" s="2">
        <f t="shared" si="0"/>
        <v>77.47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899.25</v>
      </c>
      <c r="D124" s="1">
        <f>'PR-RAS'!E128</f>
        <v>187.44</v>
      </c>
      <c r="E124" s="1">
        <v>0</v>
      </c>
      <c r="F124" s="1">
        <v>0</v>
      </c>
      <c r="G124" s="2">
        <f t="shared" si="0"/>
        <v>156.71799000000001</v>
      </c>
      <c r="H124" s="2">
        <f t="shared" si="1"/>
        <v>0.68999999999999773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720</v>
      </c>
      <c r="D125" s="1">
        <f>'PR-RAS'!E129</f>
        <v>780</v>
      </c>
      <c r="E125" s="1">
        <v>0</v>
      </c>
      <c r="F125" s="1">
        <v>0</v>
      </c>
      <c r="G125" s="2">
        <f t="shared" si="0"/>
        <v>282.71999999999997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720</v>
      </c>
      <c r="D126" s="1">
        <f>'PR-RAS'!E130</f>
        <v>780</v>
      </c>
      <c r="E126" s="1">
        <v>0</v>
      </c>
      <c r="F126" s="1">
        <v>0</v>
      </c>
      <c r="G126" s="2">
        <f t="shared" si="0"/>
        <v>285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86585.4</v>
      </c>
      <c r="D130" s="1">
        <f>'PR-RAS'!E134</f>
        <v>59589.36</v>
      </c>
      <c r="E130" s="1">
        <v>0</v>
      </c>
      <c r="F130" s="1">
        <v>0</v>
      </c>
      <c r="G130" s="2">
        <f t="shared" si="0"/>
        <v>26543.571479999999</v>
      </c>
      <c r="H130" s="2">
        <f t="shared" si="1"/>
        <v>0.75999999999476131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86585.4</v>
      </c>
      <c r="D131" s="1">
        <f>'PR-RAS'!E135</f>
        <v>59589.36</v>
      </c>
      <c r="E131" s="1">
        <v>0</v>
      </c>
      <c r="F131" s="1">
        <v>0</v>
      </c>
      <c r="G131" s="2">
        <f t="shared" si="0"/>
        <v>26749.335599999999</v>
      </c>
      <c r="H131" s="2">
        <f t="shared" si="1"/>
        <v>0.75999999999476131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38454.160000000003</v>
      </c>
      <c r="D132" s="1">
        <f>'PR-RAS'!E136</f>
        <v>40606.71</v>
      </c>
      <c r="E132" s="1">
        <v>0</v>
      </c>
      <c r="F132" s="1">
        <v>0</v>
      </c>
      <c r="G132" s="2">
        <f t="shared" si="0"/>
        <v>15676.45298</v>
      </c>
      <c r="H132" s="2">
        <f t="shared" si="1"/>
        <v>0.45000000000436557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48131.24</v>
      </c>
      <c r="D133" s="1">
        <f>'PR-RAS'!E137</f>
        <v>18982.650000000001</v>
      </c>
      <c r="E133" s="1">
        <v>0</v>
      </c>
      <c r="F133" s="1">
        <v>0</v>
      </c>
      <c r="G133" s="2">
        <f t="shared" si="0"/>
        <v>11364.743280000002</v>
      </c>
      <c r="H133" s="2">
        <f t="shared" si="1"/>
        <v>0.58999999999650754</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681468.7699999999</v>
      </c>
      <c r="D148" s="1">
        <f>'PR-RAS'!E152</f>
        <v>794527.46</v>
      </c>
      <c r="E148" s="1">
        <v>0</v>
      </c>
      <c r="F148" s="1">
        <v>0</v>
      </c>
      <c r="G148" s="2">
        <f t="shared" si="0"/>
        <v>333766.98242999997</v>
      </c>
      <c r="H148" s="2">
        <f t="shared" si="1"/>
        <v>0.69000000006053597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591979.69999999995</v>
      </c>
      <c r="D149" s="1">
        <f>'PR-RAS'!E153</f>
        <v>707910.04999999993</v>
      </c>
      <c r="E149" s="1">
        <v>0</v>
      </c>
      <c r="F149" s="1">
        <v>0</v>
      </c>
      <c r="G149" s="2">
        <f t="shared" si="0"/>
        <v>297154.37039999996</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498706.62</v>
      </c>
      <c r="D150" s="1">
        <f>'PR-RAS'!E154</f>
        <v>599879.59</v>
      </c>
      <c r="E150" s="1">
        <v>0</v>
      </c>
      <c r="F150" s="1">
        <v>0</v>
      </c>
      <c r="G150" s="2">
        <f t="shared" si="0"/>
        <v>253071.40419999996</v>
      </c>
      <c r="H150" s="2">
        <f t="shared" si="1"/>
        <v>0.7900000000372529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478562.05</v>
      </c>
      <c r="D151" s="1">
        <f>'PR-RAS'!E155</f>
        <v>576909.22</v>
      </c>
      <c r="E151" s="1">
        <v>0</v>
      </c>
      <c r="F151" s="1">
        <v>0</v>
      </c>
      <c r="G151" s="2">
        <f t="shared" si="0"/>
        <v>244857.0735</v>
      </c>
      <c r="H151" s="2">
        <f t="shared" si="1"/>
        <v>0.26999999996041879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8899.9</v>
      </c>
      <c r="D153" s="1">
        <f>'PR-RAS'!E157</f>
        <v>9321.7000000000007</v>
      </c>
      <c r="E153" s="1">
        <v>0</v>
      </c>
      <c r="F153" s="1">
        <v>0</v>
      </c>
      <c r="G153" s="2">
        <f t="shared" si="0"/>
        <v>4186.5816000000004</v>
      </c>
      <c r="H153" s="2">
        <f t="shared" si="1"/>
        <v>0.3999999999996362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11244.67</v>
      </c>
      <c r="D154" s="1">
        <f>'PR-RAS'!E158</f>
        <v>13648.67</v>
      </c>
      <c r="E154" s="1">
        <v>0</v>
      </c>
      <c r="F154" s="1">
        <v>0</v>
      </c>
      <c r="G154" s="2">
        <f t="shared" si="0"/>
        <v>5896.9275299999999</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16900.39</v>
      </c>
      <c r="D155" s="1">
        <f>'PR-RAS'!E159</f>
        <v>15758.26</v>
      </c>
      <c r="E155" s="1">
        <v>0</v>
      </c>
      <c r="F155" s="1">
        <v>0</v>
      </c>
      <c r="G155" s="2">
        <f t="shared" si="0"/>
        <v>7456.2041400000007</v>
      </c>
      <c r="H155" s="2">
        <f t="shared" si="1"/>
        <v>0.6499999999996362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76372.69</v>
      </c>
      <c r="D156" s="1">
        <f>'PR-RAS'!E160</f>
        <v>92272.2</v>
      </c>
      <c r="E156" s="1">
        <v>0</v>
      </c>
      <c r="F156" s="1">
        <v>0</v>
      </c>
      <c r="G156" s="2">
        <f t="shared" si="0"/>
        <v>40442.148950000003</v>
      </c>
      <c r="H156" s="2">
        <f t="shared" si="1"/>
        <v>0.50999999999476131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76372.69</v>
      </c>
      <c r="D158" s="1">
        <f>'PR-RAS'!E162</f>
        <v>92272.2</v>
      </c>
      <c r="E158" s="1">
        <v>0</v>
      </c>
      <c r="F158" s="1">
        <v>0</v>
      </c>
      <c r="G158" s="2">
        <f t="shared" si="0"/>
        <v>40963.983130000001</v>
      </c>
      <c r="H158" s="2">
        <f t="shared" si="1"/>
        <v>0.50999999999476131</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81663.240000000005</v>
      </c>
      <c r="D160" s="1">
        <f>'PR-RAS'!E164</f>
        <v>86159.11</v>
      </c>
      <c r="E160" s="1">
        <v>0</v>
      </c>
      <c r="F160" s="1">
        <v>0</v>
      </c>
      <c r="G160" s="2">
        <f t="shared" si="0"/>
        <v>40383.052140000007</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19055.379999999997</v>
      </c>
      <c r="D161" s="1">
        <f>'PR-RAS'!E165</f>
        <v>20789.259999999998</v>
      </c>
      <c r="E161" s="1">
        <v>0</v>
      </c>
      <c r="F161" s="1">
        <v>0</v>
      </c>
      <c r="G161" s="2">
        <f t="shared" si="0"/>
        <v>9701.4239999999991</v>
      </c>
      <c r="H161" s="2">
        <f t="shared" si="1"/>
        <v>0.63999999999577994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1058.26</v>
      </c>
      <c r="D162" s="1">
        <f>'PR-RAS'!E166</f>
        <v>1620.8</v>
      </c>
      <c r="E162" s="1">
        <v>0</v>
      </c>
      <c r="F162" s="1">
        <v>0</v>
      </c>
      <c r="G162" s="2">
        <f t="shared" si="0"/>
        <v>692.27746000000002</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17947.12</v>
      </c>
      <c r="D163" s="1">
        <f>'PR-RAS'!E167</f>
        <v>19108.46</v>
      </c>
      <c r="E163" s="1">
        <v>0</v>
      </c>
      <c r="F163" s="1">
        <v>0</v>
      </c>
      <c r="G163" s="2">
        <f t="shared" si="0"/>
        <v>9098.5744799999993</v>
      </c>
      <c r="H163" s="2">
        <f t="shared" si="1"/>
        <v>0.57999999999810825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50</v>
      </c>
      <c r="D164" s="1">
        <f>'PR-RAS'!E168</f>
        <v>60</v>
      </c>
      <c r="E164" s="1">
        <v>0</v>
      </c>
      <c r="F164" s="1">
        <v>0</v>
      </c>
      <c r="G164" s="2">
        <f t="shared" si="0"/>
        <v>27.71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38984.15</v>
      </c>
      <c r="D166" s="1">
        <f>'PR-RAS'!E170</f>
        <v>40195.74</v>
      </c>
      <c r="E166" s="1">
        <v>0</v>
      </c>
      <c r="F166" s="1">
        <v>0</v>
      </c>
      <c r="G166" s="2">
        <f t="shared" si="0"/>
        <v>19696.978950000001</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3202.85</v>
      </c>
      <c r="D167" s="1">
        <f>'PR-RAS'!E171</f>
        <v>1949.14</v>
      </c>
      <c r="E167" s="1">
        <v>0</v>
      </c>
      <c r="F167" s="1">
        <v>0</v>
      </c>
      <c r="G167" s="2">
        <f t="shared" si="0"/>
        <v>1178.7875800000002</v>
      </c>
      <c r="H167" s="2">
        <f t="shared" si="1"/>
        <v>0.29000000000019099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24079.67</v>
      </c>
      <c r="D168" s="1">
        <f>'PR-RAS'!E172</f>
        <v>26085.98</v>
      </c>
      <c r="E168" s="1">
        <v>0</v>
      </c>
      <c r="F168" s="1">
        <v>0</v>
      </c>
      <c r="G168" s="2">
        <f t="shared" si="0"/>
        <v>12734.022210000001</v>
      </c>
      <c r="H168" s="2">
        <f t="shared" si="1"/>
        <v>0.35000000000218279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10555.95</v>
      </c>
      <c r="D169" s="1">
        <f>'PR-RAS'!E173</f>
        <v>11439.99</v>
      </c>
      <c r="E169" s="1">
        <v>0</v>
      </c>
      <c r="F169" s="1">
        <v>0</v>
      </c>
      <c r="G169" s="2">
        <f t="shared" si="0"/>
        <v>5617.2362400000002</v>
      </c>
      <c r="H169" s="2">
        <f t="shared" si="1"/>
        <v>5.9999999999490683E-2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454.78</v>
      </c>
      <c r="D170" s="1">
        <f>'PR-RAS'!E174</f>
        <v>452.35</v>
      </c>
      <c r="E170" s="1">
        <v>0</v>
      </c>
      <c r="F170" s="1">
        <v>0</v>
      </c>
      <c r="G170" s="2">
        <f t="shared" si="0"/>
        <v>229.75212000000002</v>
      </c>
      <c r="H170" s="2">
        <f t="shared" si="1"/>
        <v>0.57000000000005002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631</v>
      </c>
      <c r="D171" s="1">
        <f>'PR-RAS'!E175</f>
        <v>139.38</v>
      </c>
      <c r="E171" s="1">
        <v>0</v>
      </c>
      <c r="F171" s="1">
        <v>0</v>
      </c>
      <c r="G171" s="2">
        <f t="shared" si="0"/>
        <v>154.6592</v>
      </c>
      <c r="H171" s="2">
        <f t="shared" si="1"/>
        <v>0.37999999999999545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59.9</v>
      </c>
      <c r="D173" s="1">
        <f>'PR-RAS'!E177</f>
        <v>128.9</v>
      </c>
      <c r="E173" s="1">
        <v>0</v>
      </c>
      <c r="F173" s="1">
        <v>0</v>
      </c>
      <c r="G173" s="2">
        <f t="shared" si="0"/>
        <v>54.64439999999999</v>
      </c>
      <c r="H173" s="2">
        <f t="shared" si="1"/>
        <v>0.19999999999999574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20555.719999999998</v>
      </c>
      <c r="D174" s="1">
        <f>'PR-RAS'!E178</f>
        <v>19857.990000000002</v>
      </c>
      <c r="E174" s="1">
        <v>0</v>
      </c>
      <c r="F174" s="1">
        <v>0</v>
      </c>
      <c r="G174" s="2">
        <f t="shared" si="0"/>
        <v>10427.004099999998</v>
      </c>
      <c r="H174" s="2">
        <f t="shared" si="1"/>
        <v>0.29000000000087311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2381.7800000000002</v>
      </c>
      <c r="D175" s="1">
        <f>'PR-RAS'!E179</f>
        <v>3247.71</v>
      </c>
      <c r="E175" s="1">
        <v>0</v>
      </c>
      <c r="F175" s="1">
        <v>0</v>
      </c>
      <c r="G175" s="2">
        <f t="shared" si="0"/>
        <v>1544.6328000000001</v>
      </c>
      <c r="H175" s="2">
        <f t="shared" si="1"/>
        <v>0.50999999999976353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6710.12</v>
      </c>
      <c r="D176" s="1">
        <f>'PR-RAS'!E180</f>
        <v>3000.59</v>
      </c>
      <c r="E176" s="1">
        <v>0</v>
      </c>
      <c r="F176" s="1">
        <v>0</v>
      </c>
      <c r="G176" s="2">
        <f t="shared" si="0"/>
        <v>2224.4774999999995</v>
      </c>
      <c r="H176" s="2">
        <f t="shared" si="1"/>
        <v>0.52999999999974534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3431.75</v>
      </c>
      <c r="D178" s="1">
        <f>'PR-RAS'!E182</f>
        <v>4059.13</v>
      </c>
      <c r="E178" s="1">
        <v>0</v>
      </c>
      <c r="F178" s="1">
        <v>0</v>
      </c>
      <c r="G178" s="2">
        <f t="shared" si="0"/>
        <v>2044.35177</v>
      </c>
      <c r="H178" s="2">
        <f t="shared" si="1"/>
        <v>0.38000000000010914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2016.2</v>
      </c>
      <c r="D179" s="1">
        <f>'PR-RAS'!E183</f>
        <v>2443.42</v>
      </c>
      <c r="E179" s="1">
        <v>0</v>
      </c>
      <c r="F179" s="1">
        <v>0</v>
      </c>
      <c r="G179" s="2">
        <f t="shared" si="0"/>
        <v>1228.7411199999999</v>
      </c>
      <c r="H179" s="2">
        <f t="shared" si="1"/>
        <v>0.62000000000011823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1852.02</v>
      </c>
      <c r="D180" s="1">
        <f>'PR-RAS'!E184</f>
        <v>2081.98</v>
      </c>
      <c r="E180" s="1">
        <v>0</v>
      </c>
      <c r="F180" s="1">
        <v>0</v>
      </c>
      <c r="G180" s="2">
        <f t="shared" si="0"/>
        <v>1076.86042</v>
      </c>
      <c r="H180" s="2">
        <f t="shared" si="1"/>
        <v>3.999999999996362E-2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1236.07</v>
      </c>
      <c r="D181" s="1">
        <f>'PR-RAS'!E185</f>
        <v>1272.1600000000001</v>
      </c>
      <c r="E181" s="1">
        <v>0</v>
      </c>
      <c r="F181" s="1">
        <v>0</v>
      </c>
      <c r="G181" s="2">
        <f t="shared" si="0"/>
        <v>680.47019999999998</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1840.8</v>
      </c>
      <c r="D182" s="1">
        <f>'PR-RAS'!E186</f>
        <v>1803.3</v>
      </c>
      <c r="E182" s="1">
        <v>0</v>
      </c>
      <c r="F182" s="1">
        <v>0</v>
      </c>
      <c r="G182" s="2">
        <f t="shared" si="0"/>
        <v>985.97939999999994</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1086.98</v>
      </c>
      <c r="D183" s="1">
        <f>'PR-RAS'!E187</f>
        <v>1949.7</v>
      </c>
      <c r="E183" s="1">
        <v>0</v>
      </c>
      <c r="F183" s="1">
        <v>0</v>
      </c>
      <c r="G183" s="2">
        <f t="shared" si="0"/>
        <v>907.52116000000001</v>
      </c>
      <c r="H183" s="2">
        <f t="shared" si="1"/>
        <v>0.31999999999993634</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3067.99</v>
      </c>
      <c r="D190" s="1">
        <f>'PR-RAS'!E194</f>
        <v>5316.12</v>
      </c>
      <c r="E190" s="1">
        <v>0</v>
      </c>
      <c r="F190" s="1">
        <v>0</v>
      </c>
      <c r="G190" s="2">
        <f t="shared" si="0"/>
        <v>2589.3434699999998</v>
      </c>
      <c r="H190" s="2">
        <f t="shared" si="1"/>
        <v>0.13000000000010914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241.77</v>
      </c>
      <c r="D192" s="1">
        <f>'PR-RAS'!E196</f>
        <v>294.08</v>
      </c>
      <c r="E192" s="1">
        <v>0</v>
      </c>
      <c r="F192" s="1">
        <v>0</v>
      </c>
      <c r="G192" s="2">
        <f t="shared" si="0"/>
        <v>158.51662999999999</v>
      </c>
      <c r="H192" s="2">
        <f t="shared" si="1"/>
        <v>0.30999999999997385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327.64</v>
      </c>
      <c r="D193" s="1">
        <f>'PR-RAS'!E197</f>
        <v>330.65</v>
      </c>
      <c r="E193" s="1">
        <v>0</v>
      </c>
      <c r="F193" s="1">
        <v>0</v>
      </c>
      <c r="G193" s="2">
        <f t="shared" si="0"/>
        <v>189.87647999999999</v>
      </c>
      <c r="H193" s="2">
        <f t="shared" si="1"/>
        <v>0.71000000000003638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70</v>
      </c>
      <c r="E194" s="1">
        <v>0</v>
      </c>
      <c r="F194" s="1">
        <v>0</v>
      </c>
      <c r="G194" s="2">
        <f t="shared" si="0"/>
        <v>27.02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1484</v>
      </c>
      <c r="D195" s="1">
        <f>'PR-RAS'!E199</f>
        <v>1914</v>
      </c>
      <c r="E195" s="1">
        <v>0</v>
      </c>
      <c r="F195" s="1">
        <v>0</v>
      </c>
      <c r="G195" s="2">
        <f t="shared" si="0"/>
        <v>1030.528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1014.58</v>
      </c>
      <c r="D197" s="1">
        <f>'PR-RAS'!E201</f>
        <v>2707.39</v>
      </c>
      <c r="E197" s="1">
        <v>0</v>
      </c>
      <c r="F197" s="1">
        <v>0</v>
      </c>
      <c r="G197" s="2">
        <f t="shared" si="0"/>
        <v>1260.1545599999999</v>
      </c>
      <c r="H197" s="2">
        <f t="shared" si="1"/>
        <v>0.80999999999983174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1.53</v>
      </c>
      <c r="D198" s="1">
        <f>'PR-RAS'!E202</f>
        <v>0</v>
      </c>
      <c r="E198" s="1">
        <v>0</v>
      </c>
      <c r="F198" s="1">
        <v>0</v>
      </c>
      <c r="G198" s="2">
        <f t="shared" si="0"/>
        <v>0.30141000000000001</v>
      </c>
      <c r="H198" s="2">
        <f t="shared" si="1"/>
        <v>0.47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1.53</v>
      </c>
      <c r="D212" s="1">
        <f>'PR-RAS'!E216</f>
        <v>0</v>
      </c>
      <c r="E212" s="1">
        <v>0</v>
      </c>
      <c r="F212" s="1">
        <v>0</v>
      </c>
      <c r="G212" s="2">
        <f t="shared" si="0"/>
        <v>0.32283000000000001</v>
      </c>
      <c r="H212" s="2">
        <f t="shared" si="1"/>
        <v>0.47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1.53</v>
      </c>
      <c r="D216" s="1">
        <f>'PR-RAS'!E220</f>
        <v>0</v>
      </c>
      <c r="E216" s="1">
        <v>0</v>
      </c>
      <c r="F216" s="1">
        <v>0</v>
      </c>
      <c r="G216" s="2">
        <f t="shared" si="0"/>
        <v>0.32895000000000002</v>
      </c>
      <c r="H216" s="2">
        <f t="shared" si="1"/>
        <v>0.47</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221.95</v>
      </c>
      <c r="D226" s="1">
        <f>'PR-RAS'!E230</f>
        <v>138.25</v>
      </c>
      <c r="E226" s="1">
        <v>0</v>
      </c>
      <c r="F226" s="1">
        <v>0</v>
      </c>
      <c r="G226" s="2">
        <f t="shared" si="0"/>
        <v>112.15125</v>
      </c>
      <c r="H226" s="2">
        <f t="shared" si="1"/>
        <v>0.30000000000001137</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221.95</v>
      </c>
      <c r="D253" s="1">
        <f>'PR-RAS'!E257</f>
        <v>138.25</v>
      </c>
      <c r="E253" s="1">
        <v>0</v>
      </c>
      <c r="F253" s="1">
        <v>0</v>
      </c>
      <c r="G253" s="2">
        <f t="shared" si="0"/>
        <v>125.60939999999999</v>
      </c>
      <c r="H253" s="2">
        <f t="shared" si="1"/>
        <v>0.30000000000001137</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221.95</v>
      </c>
      <c r="D254" s="1">
        <f>'PR-RAS'!E258</f>
        <v>138.25</v>
      </c>
      <c r="E254" s="1">
        <v>0</v>
      </c>
      <c r="F254" s="1">
        <v>0</v>
      </c>
      <c r="G254" s="2">
        <f t="shared" si="0"/>
        <v>126.10785</v>
      </c>
      <c r="H254" s="2">
        <f t="shared" si="1"/>
        <v>0.30000000000001137</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7315.95</v>
      </c>
      <c r="D258" s="1">
        <f>'PR-RAS'!E262</f>
        <v>0</v>
      </c>
      <c r="E258" s="1">
        <v>0</v>
      </c>
      <c r="F258" s="1">
        <v>0</v>
      </c>
      <c r="G258" s="2">
        <f t="shared" si="0"/>
        <v>1880.1991499999999</v>
      </c>
      <c r="H258" s="2">
        <f t="shared" si="1"/>
        <v>5.0000000000181899E-2</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7315.95</v>
      </c>
      <c r="D265" s="1">
        <f>'PR-RAS'!E269</f>
        <v>0</v>
      </c>
      <c r="E265" s="1">
        <v>0</v>
      </c>
      <c r="F265" s="1">
        <v>0</v>
      </c>
      <c r="G265" s="2">
        <f t="shared" si="0"/>
        <v>1931.4108000000001</v>
      </c>
      <c r="H265" s="2">
        <f t="shared" si="1"/>
        <v>5.0000000000181899E-2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7315.95</v>
      </c>
      <c r="D267" s="1">
        <f>'PR-RAS'!E271</f>
        <v>0</v>
      </c>
      <c r="E267" s="1">
        <v>0</v>
      </c>
      <c r="F267" s="1">
        <v>0</v>
      </c>
      <c r="G267" s="2">
        <f t="shared" si="0"/>
        <v>1946.0427</v>
      </c>
      <c r="H267" s="2">
        <f t="shared" si="1"/>
        <v>5.0000000000181899E-2</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286.39999999999998</v>
      </c>
      <c r="D269" s="1">
        <f>'PR-RAS'!E273</f>
        <v>320.05</v>
      </c>
      <c r="E269" s="1">
        <v>0</v>
      </c>
      <c r="F269" s="1">
        <v>0</v>
      </c>
      <c r="G269" s="2">
        <f t="shared" si="0"/>
        <v>248.30200000000002</v>
      </c>
      <c r="H269" s="2">
        <f t="shared" si="1"/>
        <v>0.44999999999998863</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286.39999999999998</v>
      </c>
      <c r="D270" s="1">
        <f>'PR-RAS'!E274</f>
        <v>320.05</v>
      </c>
      <c r="E270" s="1">
        <v>0</v>
      </c>
      <c r="F270" s="1">
        <v>0</v>
      </c>
      <c r="G270" s="2">
        <f t="shared" si="0"/>
        <v>249.22850000000003</v>
      </c>
      <c r="H270" s="2">
        <f t="shared" si="1"/>
        <v>0.44999999999998863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286.39999999999998</v>
      </c>
      <c r="D272" s="1">
        <f>'PR-RAS'!E276</f>
        <v>320.05</v>
      </c>
      <c r="E272" s="1">
        <v>0</v>
      </c>
      <c r="F272" s="1">
        <v>0</v>
      </c>
      <c r="G272" s="2">
        <f t="shared" si="0"/>
        <v>251.08150000000001</v>
      </c>
      <c r="H272" s="2">
        <f t="shared" si="1"/>
        <v>0.44999999999998863</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681468.7699999999</v>
      </c>
      <c r="D295" s="1">
        <f>'PR-RAS'!E299</f>
        <v>794527.46</v>
      </c>
      <c r="E295" s="1">
        <v>0</v>
      </c>
      <c r="F295" s="1">
        <v>0</v>
      </c>
      <c r="G295" s="2">
        <f t="shared" si="12"/>
        <v>667533.96485999995</v>
      </c>
      <c r="H295" s="2">
        <f t="shared" si="13"/>
        <v>0.69000000006053597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66375.080000000075</v>
      </c>
      <c r="D296" s="1">
        <f>'PR-RAS'!E300</f>
        <v>0</v>
      </c>
      <c r="E296" s="1">
        <v>0</v>
      </c>
      <c r="F296" s="1">
        <v>0</v>
      </c>
      <c r="G296" s="2">
        <f t="shared" si="12"/>
        <v>19580.648600000022</v>
      </c>
      <c r="H296" s="2">
        <f t="shared" si="13"/>
        <v>8.0000000074505806E-2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46512.250000000116</v>
      </c>
      <c r="E297" s="1">
        <v>0</v>
      </c>
      <c r="F297" s="1">
        <v>0</v>
      </c>
      <c r="G297" s="2">
        <f t="shared" si="12"/>
        <v>27535.252000000066</v>
      </c>
      <c r="H297" s="2">
        <f t="shared" si="13"/>
        <v>0.25000000011641532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4079.7</v>
      </c>
      <c r="D298" s="1">
        <f>'PR-RAS'!E302</f>
        <v>589.29</v>
      </c>
      <c r="E298" s="1">
        <v>0</v>
      </c>
      <c r="F298" s="1">
        <v>0</v>
      </c>
      <c r="G298" s="2">
        <f t="shared" si="12"/>
        <v>1561.7091599999999</v>
      </c>
      <c r="H298" s="2">
        <f t="shared" si="13"/>
        <v>0.59000000000014552</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30</v>
      </c>
      <c r="D300" s="1">
        <f>'PR-RAS'!E304</f>
        <v>70918.710000000006</v>
      </c>
      <c r="E300" s="1">
        <v>0</v>
      </c>
      <c r="F300" s="1">
        <v>0</v>
      </c>
      <c r="G300" s="2">
        <f t="shared" si="12"/>
        <v>42418.35858</v>
      </c>
      <c r="H300" s="2">
        <f t="shared" si="13"/>
        <v>0.28999999999359716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30</v>
      </c>
      <c r="D301" s="1">
        <f>'PR-RAS'!E305</f>
        <v>4</v>
      </c>
      <c r="E301" s="1">
        <v>0</v>
      </c>
      <c r="F301" s="1">
        <v>0</v>
      </c>
      <c r="G301" s="2">
        <f t="shared" si="12"/>
        <v>11.4</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21</v>
      </c>
      <c r="E303" s="1">
        <v>0</v>
      </c>
      <c r="F303" s="1">
        <v>0</v>
      </c>
      <c r="G303" s="2">
        <f t="shared" si="12"/>
        <v>12.683999999999999</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21</v>
      </c>
      <c r="E316" s="1">
        <v>0</v>
      </c>
      <c r="F316" s="1">
        <v>0</v>
      </c>
      <c r="G316" s="2">
        <f t="shared" si="12"/>
        <v>13.23</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21</v>
      </c>
      <c r="E317" s="1">
        <v>0</v>
      </c>
      <c r="F317" s="1">
        <v>0</v>
      </c>
      <c r="G317" s="2">
        <f t="shared" si="12"/>
        <v>13.272</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21</v>
      </c>
      <c r="E318" s="1">
        <v>0</v>
      </c>
      <c r="F318" s="1">
        <v>0</v>
      </c>
      <c r="G318" s="2">
        <f t="shared" si="12"/>
        <v>13.314</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49961.67</v>
      </c>
      <c r="D355" s="1">
        <f>'PR-RAS'!E360</f>
        <v>20936.82</v>
      </c>
      <c r="E355" s="1">
        <v>0</v>
      </c>
      <c r="F355" s="1">
        <v>0</v>
      </c>
      <c r="G355" s="2">
        <f t="shared" si="12"/>
        <v>32509.699739999996</v>
      </c>
      <c r="H355" s="2">
        <f t="shared" si="13"/>
        <v>0.51000000000203727</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1881.25</v>
      </c>
      <c r="D356" s="1">
        <f>'PR-RAS'!E361</f>
        <v>0</v>
      </c>
      <c r="E356" s="1">
        <v>0</v>
      </c>
      <c r="F356" s="1">
        <v>0</v>
      </c>
      <c r="G356" s="2">
        <f t="shared" si="12"/>
        <v>667.84375</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1881.25</v>
      </c>
      <c r="D357" s="1">
        <f>'PR-RAS'!E362</f>
        <v>0</v>
      </c>
      <c r="E357" s="1">
        <v>0</v>
      </c>
      <c r="F357" s="1">
        <v>0</v>
      </c>
      <c r="G357" s="2">
        <f t="shared" si="12"/>
        <v>669.72500000000002</v>
      </c>
      <c r="H357" s="2">
        <f t="shared" si="13"/>
        <v>0.25</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1881.25</v>
      </c>
      <c r="D359" s="1">
        <f>'PR-RAS'!E364</f>
        <v>0</v>
      </c>
      <c r="E359" s="1">
        <v>0</v>
      </c>
      <c r="F359" s="1">
        <v>0</v>
      </c>
      <c r="G359" s="2">
        <f t="shared" si="12"/>
        <v>673.48749999999995</v>
      </c>
      <c r="H359" s="2">
        <f t="shared" si="13"/>
        <v>0.25</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1930.42</v>
      </c>
      <c r="D368" s="1">
        <f>'PR-RAS'!E373</f>
        <v>20936.82</v>
      </c>
      <c r="E368" s="1">
        <v>0</v>
      </c>
      <c r="F368" s="1">
        <v>0</v>
      </c>
      <c r="G368" s="2">
        <f t="shared" si="12"/>
        <v>16076.09002</v>
      </c>
      <c r="H368" s="2">
        <f t="shared" si="13"/>
        <v>0.6000000000003638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336.1</v>
      </c>
      <c r="D374" s="1">
        <f>'PR-RAS'!E379</f>
        <v>9514.7800000000007</v>
      </c>
      <c r="E374" s="1">
        <v>0</v>
      </c>
      <c r="F374" s="1">
        <v>0</v>
      </c>
      <c r="G374" s="2">
        <f t="shared" si="12"/>
        <v>7223.3911799999996</v>
      </c>
      <c r="H374" s="2">
        <f t="shared" si="13"/>
        <v>0.3199999999993679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9161.43</v>
      </c>
      <c r="E375" s="1">
        <v>0</v>
      </c>
      <c r="F375" s="1">
        <v>0</v>
      </c>
      <c r="G375" s="2">
        <f t="shared" si="12"/>
        <v>6852.74964</v>
      </c>
      <c r="H375" s="2">
        <f t="shared" si="13"/>
        <v>0.43000000000029104</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353.35</v>
      </c>
      <c r="E377" s="1">
        <v>0</v>
      </c>
      <c r="F377" s="1">
        <v>0</v>
      </c>
      <c r="G377" s="2">
        <f t="shared" si="12"/>
        <v>265.7192</v>
      </c>
      <c r="H377" s="2">
        <f t="shared" si="13"/>
        <v>0.35000000000002274</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336.1</v>
      </c>
      <c r="D379" s="1">
        <f>'PR-RAS'!E384</f>
        <v>0</v>
      </c>
      <c r="E379" s="1">
        <v>0</v>
      </c>
      <c r="F379" s="1">
        <v>0</v>
      </c>
      <c r="G379" s="2">
        <f t="shared" si="12"/>
        <v>127.04580000000001</v>
      </c>
      <c r="H379" s="2">
        <f t="shared" si="13"/>
        <v>0.10000000000002274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11000</v>
      </c>
      <c r="E383" s="1">
        <v>0</v>
      </c>
      <c r="F383" s="1">
        <v>0</v>
      </c>
      <c r="G383" s="2">
        <f t="shared" si="12"/>
        <v>8404</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11000</v>
      </c>
      <c r="E384" s="1">
        <v>0</v>
      </c>
      <c r="F384" s="1">
        <v>0</v>
      </c>
      <c r="G384" s="2">
        <f t="shared" si="12"/>
        <v>8426</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1594.32</v>
      </c>
      <c r="D388" s="1">
        <f>'PR-RAS'!E393</f>
        <v>422.04</v>
      </c>
      <c r="E388" s="1">
        <v>0</v>
      </c>
      <c r="F388" s="1">
        <v>0</v>
      </c>
      <c r="G388" s="2">
        <f t="shared" si="12"/>
        <v>943.66080000000011</v>
      </c>
      <c r="H388" s="2">
        <f t="shared" si="13"/>
        <v>0.3599999999999568</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1594.32</v>
      </c>
      <c r="D389" s="1">
        <f>'PR-RAS'!E394</f>
        <v>422.04</v>
      </c>
      <c r="E389" s="1">
        <v>0</v>
      </c>
      <c r="F389" s="1">
        <v>0</v>
      </c>
      <c r="G389" s="2">
        <f t="shared" si="12"/>
        <v>946.09920000000011</v>
      </c>
      <c r="H389" s="2">
        <f t="shared" si="13"/>
        <v>0.3599999999999568</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46150</v>
      </c>
      <c r="D407" s="1">
        <f>'PR-RAS'!E412</f>
        <v>0</v>
      </c>
      <c r="E407" s="1">
        <v>0</v>
      </c>
      <c r="F407" s="1">
        <v>0</v>
      </c>
      <c r="G407" s="2">
        <f t="shared" si="12"/>
        <v>18736.900000000001</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24908</v>
      </c>
      <c r="D408" s="1">
        <f>'PR-RAS'!E413</f>
        <v>0</v>
      </c>
      <c r="E408" s="1">
        <v>0</v>
      </c>
      <c r="F408" s="1">
        <v>0</v>
      </c>
      <c r="G408" s="2">
        <f t="shared" si="12"/>
        <v>10137.555999999999</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21242</v>
      </c>
      <c r="D409" s="1">
        <f>'PR-RAS'!E414</f>
        <v>0</v>
      </c>
      <c r="E409" s="1">
        <v>0</v>
      </c>
      <c r="F409" s="1">
        <v>0</v>
      </c>
      <c r="G409" s="2">
        <f t="shared" si="12"/>
        <v>8666.735999999999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49961.67</v>
      </c>
      <c r="D413" s="1">
        <f>'PR-RAS'!E418</f>
        <v>20915.82</v>
      </c>
      <c r="E413" s="1">
        <v>0</v>
      </c>
      <c r="F413" s="1">
        <v>0</v>
      </c>
      <c r="G413" s="2">
        <f t="shared" si="12"/>
        <v>37818.843719999997</v>
      </c>
      <c r="H413" s="2">
        <f t="shared" si="13"/>
        <v>0.51000000000203727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747843.85</v>
      </c>
      <c r="D417" s="1">
        <f>'PR-RAS'!E422</f>
        <v>748036.20999999985</v>
      </c>
      <c r="E417" s="1">
        <v>0</v>
      </c>
      <c r="F417" s="1">
        <v>0</v>
      </c>
      <c r="G417" s="2">
        <f t="shared" si="12"/>
        <v>933469.16831999982</v>
      </c>
      <c r="H417" s="2">
        <f t="shared" si="13"/>
        <v>0.35999999986961484</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731430.44</v>
      </c>
      <c r="D418" s="1">
        <f>'PR-RAS'!E423</f>
        <v>815464.27999999991</v>
      </c>
      <c r="E418" s="1">
        <v>0</v>
      </c>
      <c r="F418" s="1">
        <v>0</v>
      </c>
      <c r="G418" s="2">
        <f t="shared" si="12"/>
        <v>985103.70299999998</v>
      </c>
      <c r="H418" s="2">
        <f t="shared" si="13"/>
        <v>0.719999999855645</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16413.410000000033</v>
      </c>
      <c r="D419" s="1">
        <f>'PR-RAS'!E424</f>
        <v>0</v>
      </c>
      <c r="E419" s="1">
        <v>0</v>
      </c>
      <c r="F419" s="1">
        <v>0</v>
      </c>
      <c r="G419" s="2">
        <f t="shared" si="12"/>
        <v>6860.8053800000134</v>
      </c>
      <c r="H419" s="2">
        <f t="shared" si="13"/>
        <v>0.41000000003259629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67428.070000000065</v>
      </c>
      <c r="E420" s="1">
        <v>0</v>
      </c>
      <c r="F420" s="1">
        <v>0</v>
      </c>
      <c r="G420" s="2">
        <f t="shared" si="12"/>
        <v>56504.72266000005</v>
      </c>
      <c r="H420" s="2">
        <f t="shared" si="13"/>
        <v>7.000000006519258E-2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4079.7</v>
      </c>
      <c r="D421" s="1">
        <f>'PR-RAS'!E426</f>
        <v>589.29</v>
      </c>
      <c r="E421" s="1">
        <v>0</v>
      </c>
      <c r="F421" s="1">
        <v>0</v>
      </c>
      <c r="G421" s="2">
        <f t="shared" si="12"/>
        <v>2208.4775999999997</v>
      </c>
      <c r="H421" s="2">
        <f t="shared" si="13"/>
        <v>0.59000000000014552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30</v>
      </c>
      <c r="D423" s="1">
        <f>'PR-RAS'!E428</f>
        <v>70918.710000000006</v>
      </c>
      <c r="E423" s="1">
        <v>0</v>
      </c>
      <c r="F423" s="1">
        <v>0</v>
      </c>
      <c r="G423" s="2">
        <f t="shared" si="12"/>
        <v>59868.051240000001</v>
      </c>
      <c r="H423" s="2">
        <f t="shared" si="13"/>
        <v>0.28999999999359716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747843.85</v>
      </c>
      <c r="D637" s="1">
        <f>'PR-RAS'!E643</f>
        <v>748036.20999999985</v>
      </c>
      <c r="E637" s="1">
        <v>0</v>
      </c>
      <c r="F637" s="1">
        <v>0</v>
      </c>
      <c r="G637" s="2">
        <f t="shared" si="14"/>
        <v>1427130.7477199996</v>
      </c>
      <c r="H637" s="2">
        <f t="shared" si="15"/>
        <v>0.35999999986961484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731430.44</v>
      </c>
      <c r="D638" s="1">
        <f>'PR-RAS'!E644</f>
        <v>815464.27999999991</v>
      </c>
      <c r="E638" s="1">
        <v>0</v>
      </c>
      <c r="F638" s="1">
        <v>0</v>
      </c>
      <c r="G638" s="2">
        <f t="shared" si="14"/>
        <v>1504822.683</v>
      </c>
      <c r="H638" s="2">
        <f t="shared" si="15"/>
        <v>0.719999999855645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16413.410000000033</v>
      </c>
      <c r="D639" s="1">
        <f>'PR-RAS'!E645</f>
        <v>0</v>
      </c>
      <c r="E639" s="1">
        <v>0</v>
      </c>
      <c r="F639" s="1">
        <v>0</v>
      </c>
      <c r="G639" s="2">
        <f t="shared" si="14"/>
        <v>10471.755580000021</v>
      </c>
      <c r="H639" s="2">
        <f t="shared" si="15"/>
        <v>0.41000000003259629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67428.070000000065</v>
      </c>
      <c r="E640" s="1">
        <v>0</v>
      </c>
      <c r="F640" s="1">
        <v>0</v>
      </c>
      <c r="G640" s="2">
        <f t="shared" si="14"/>
        <v>86173.073460000087</v>
      </c>
      <c r="H640" s="2">
        <f t="shared" si="15"/>
        <v>7.000000006519258E-2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4079.7</v>
      </c>
      <c r="D641" s="1">
        <f>'PR-RAS'!E647</f>
        <v>589.29</v>
      </c>
      <c r="E641" s="1">
        <v>0</v>
      </c>
      <c r="F641" s="1">
        <v>0</v>
      </c>
      <c r="G641" s="2">
        <f t="shared" si="14"/>
        <v>3365.2991999999999</v>
      </c>
      <c r="H641" s="2">
        <f t="shared" si="15"/>
        <v>0.59000000000014552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20493.110000000033</v>
      </c>
      <c r="D643" s="1">
        <f>'PR-RAS'!E649</f>
        <v>0</v>
      </c>
      <c r="E643" s="1">
        <v>0</v>
      </c>
      <c r="F643" s="1">
        <v>0</v>
      </c>
      <c r="G643" s="2">
        <f t="shared" si="14"/>
        <v>13156.576620000022</v>
      </c>
      <c r="H643" s="2">
        <f t="shared" si="15"/>
        <v>0.11000000003332389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66838.780000000072</v>
      </c>
      <c r="E644" s="1">
        <v>0</v>
      </c>
      <c r="F644" s="1">
        <v>0</v>
      </c>
      <c r="G644" s="2">
        <f t="shared" si="14"/>
        <v>85954.671080000087</v>
      </c>
      <c r="H644" s="2">
        <f t="shared" si="15"/>
        <v>0.21999999992840458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29360.17</v>
      </c>
      <c r="D647" s="1">
        <f>'PR-RAS'!E654</f>
        <v>11255.02</v>
      </c>
      <c r="E647" s="1">
        <v>0</v>
      </c>
      <c r="F647" s="1">
        <v>0</v>
      </c>
      <c r="G647" s="2">
        <f t="shared" si="14"/>
        <v>33508.155660000004</v>
      </c>
      <c r="H647" s="2">
        <f t="shared" si="15"/>
        <v>0.18999999999869033</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29360.17</v>
      </c>
      <c r="D648" s="1">
        <f>'PR-RAS'!E655</f>
        <v>11255.02</v>
      </c>
      <c r="E648" s="1">
        <v>0</v>
      </c>
      <c r="F648" s="1">
        <v>0</v>
      </c>
      <c r="G648" s="2">
        <f t="shared" si="14"/>
        <v>33560.025869999998</v>
      </c>
      <c r="H648" s="2">
        <f t="shared" si="15"/>
        <v>0.18999999999869033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37</v>
      </c>
      <c r="D651" s="1">
        <f>'PR-RAS'!E658</f>
        <v>39</v>
      </c>
      <c r="E651" s="1">
        <v>0</v>
      </c>
      <c r="F651" s="1">
        <v>0</v>
      </c>
      <c r="G651" s="2">
        <f t="shared" si="14"/>
        <v>74.75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30</v>
      </c>
      <c r="D653" s="1">
        <f>'PR-RAS'!E660</f>
        <v>31</v>
      </c>
      <c r="E653" s="1">
        <v>0</v>
      </c>
      <c r="F653" s="1">
        <v>0</v>
      </c>
      <c r="G653" s="2">
        <f t="shared" si="14"/>
        <v>59.984000000000002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623391.57999999996</v>
      </c>
      <c r="D676" s="1">
        <f>'PR-RAS'!E683</f>
        <v>667419.51</v>
      </c>
      <c r="E676" s="1">
        <v>0</v>
      </c>
      <c r="F676" s="1">
        <v>0</v>
      </c>
      <c r="G676" s="2">
        <f t="shared" si="14"/>
        <v>1321805.6550000003</v>
      </c>
      <c r="H676" s="2">
        <f t="shared" si="15"/>
        <v>0.91000000003259629</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5260.55</v>
      </c>
      <c r="D677" s="1">
        <f>'PR-RAS'!E684</f>
        <v>3627.83</v>
      </c>
      <c r="E677" s="1">
        <v>0</v>
      </c>
      <c r="F677" s="1">
        <v>0</v>
      </c>
      <c r="G677" s="2">
        <f t="shared" si="14"/>
        <v>8460.9579599999997</v>
      </c>
      <c r="H677" s="2">
        <f t="shared" si="15"/>
        <v>0.61999999999989086</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19900</v>
      </c>
      <c r="D679" s="1">
        <f>'PR-RAS'!E686</f>
        <v>1300</v>
      </c>
      <c r="E679" s="1">
        <v>0</v>
      </c>
      <c r="F679" s="1">
        <v>0</v>
      </c>
      <c r="G679" s="2">
        <f t="shared" si="14"/>
        <v>15255.000000000002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1984.36</v>
      </c>
      <c r="D717" s="1">
        <f>'PR-RAS'!E724</f>
        <v>1568.07</v>
      </c>
      <c r="E717" s="1">
        <v>0</v>
      </c>
      <c r="F717" s="1">
        <v>0</v>
      </c>
      <c r="G717" s="2">
        <f t="shared" si="14"/>
        <v>3666.2779999999998</v>
      </c>
      <c r="H717" s="2">
        <f t="shared" si="15"/>
        <v>0.42999999999983629</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882.88</v>
      </c>
      <c r="D726" s="1">
        <f>'PR-RAS'!E733</f>
        <v>1453.38</v>
      </c>
      <c r="E726" s="1">
        <v>0</v>
      </c>
      <c r="F726" s="1">
        <v>0</v>
      </c>
      <c r="G726" s="2">
        <f t="shared" si="14"/>
        <v>2747.489</v>
      </c>
      <c r="H726" s="2">
        <f t="shared" si="15"/>
        <v>0.50000000000011369</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17947.12</v>
      </c>
      <c r="D727" s="1">
        <f>'PR-RAS'!E734</f>
        <v>19108.46</v>
      </c>
      <c r="E727" s="1">
        <v>0</v>
      </c>
      <c r="F727" s="1">
        <v>0</v>
      </c>
      <c r="G727" s="2">
        <f t="shared" si="14"/>
        <v>40775.093039999992</v>
      </c>
      <c r="H727" s="2">
        <f t="shared" si="15"/>
        <v>0.57999999999810825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1437.42</v>
      </c>
      <c r="D729" s="1">
        <f>'PR-RAS'!E736</f>
        <v>1096.98</v>
      </c>
      <c r="E729" s="1">
        <v>0</v>
      </c>
      <c r="F729" s="1">
        <v>0</v>
      </c>
      <c r="G729" s="2">
        <f t="shared" si="14"/>
        <v>2643.64464</v>
      </c>
      <c r="H729" s="2">
        <f t="shared" si="15"/>
        <v>0.44000000000005457</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1173.57</v>
      </c>
      <c r="D731" s="1">
        <f>'PR-RAS'!E738</f>
        <v>1190.9100000000001</v>
      </c>
      <c r="E731" s="1">
        <v>0</v>
      </c>
      <c r="F731" s="1">
        <v>0</v>
      </c>
      <c r="G731" s="2">
        <f t="shared" si="14"/>
        <v>2595.4347000000002</v>
      </c>
      <c r="H731" s="2">
        <f t="shared" si="15"/>
        <v>0.51999999999998181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1484</v>
      </c>
      <c r="D737" s="1">
        <f>'PR-RAS'!E744</f>
        <v>1914</v>
      </c>
      <c r="E737" s="1">
        <v>0</v>
      </c>
      <c r="F737" s="1">
        <v>0</v>
      </c>
      <c r="G737" s="2">
        <f t="shared" si="28"/>
        <v>3909.6320000000001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7315.95</v>
      </c>
      <c r="D848" s="1">
        <f>'PR-RAS'!E855</f>
        <v>0</v>
      </c>
      <c r="E848" s="1">
        <v>0</v>
      </c>
      <c r="F848" s="1">
        <v>0</v>
      </c>
      <c r="G848" s="2">
        <f t="shared" si="34"/>
        <v>6196.6096499999994</v>
      </c>
      <c r="H848" s="2">
        <f t="shared" si="35"/>
        <v>5.0000000000181899E-2</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8416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747843.85</v>
      </c>
      <c r="I16" s="298">
        <f>'PR-RAS'!E6</f>
        <v>748015.20999999985</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681468.7699999999</v>
      </c>
      <c r="I17" s="298">
        <f>'PR-RAS'!E152</f>
        <v>794527.46</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20493.110000000033</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66838.780000000072</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855" sqref="E855"/>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747843.85</v>
      </c>
      <c r="E6" s="59">
        <f>E7+E43+E49+E82+E106+E125+E134+E140</f>
        <v>748015.20999999985</v>
      </c>
      <c r="F6" s="44">
        <f t="shared" ref="F6:F132" si="0">IF(D6&lt;&gt;0,IF(E6/D6&gt;=100,"&gt;&gt;100",E6/D6*100),"-")</f>
        <v>100.02291387433351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657069.82999999996</v>
      </c>
      <c r="E49" s="59">
        <f>E50+E53+E58+E61+E64+E68+E71+E74+E77</f>
        <v>684579.65999999992</v>
      </c>
      <c r="F49" s="44">
        <f t="shared" si="0"/>
        <v>104.18674374381183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648552.13</v>
      </c>
      <c r="E68" s="59">
        <f t="shared" si="11"/>
        <v>672347.34</v>
      </c>
      <c r="F68" s="44">
        <f t="shared" si="0"/>
        <v>103.66897415015812</v>
      </c>
    </row>
    <row r="69" spans="1:6" ht="12.75" customHeight="1" x14ac:dyDescent="0.2">
      <c r="A69" s="62" t="s">
        <v>189</v>
      </c>
      <c r="B69" s="63" t="s">
        <v>190</v>
      </c>
      <c r="C69" s="267" t="s">
        <v>189</v>
      </c>
      <c r="D69" s="193">
        <v>628652.13</v>
      </c>
      <c r="E69" s="193">
        <v>671047.34</v>
      </c>
      <c r="F69" s="44">
        <f t="shared" si="0"/>
        <v>106.74382666929006</v>
      </c>
    </row>
    <row r="70" spans="1:6" ht="12" x14ac:dyDescent="0.2">
      <c r="A70" s="62" t="s">
        <v>191</v>
      </c>
      <c r="B70" s="63" t="s">
        <v>192</v>
      </c>
      <c r="C70" s="267" t="s">
        <v>191</v>
      </c>
      <c r="D70" s="193">
        <v>19900</v>
      </c>
      <c r="E70" s="193">
        <v>1300</v>
      </c>
      <c r="F70" s="44">
        <f t="shared" si="0"/>
        <v>6.5326633165829149</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8517.7000000000007</v>
      </c>
      <c r="E77" s="59">
        <f t="shared" si="14"/>
        <v>12232.32</v>
      </c>
      <c r="F77" s="44">
        <f t="shared" si="0"/>
        <v>143.61059910539228</v>
      </c>
    </row>
    <row r="78" spans="1:6" ht="12.75" customHeight="1" x14ac:dyDescent="0.2">
      <c r="A78" s="62">
        <v>6391</v>
      </c>
      <c r="B78" s="63" t="s">
        <v>207</v>
      </c>
      <c r="C78" s="267" t="s">
        <v>208</v>
      </c>
      <c r="D78" s="193">
        <v>11</v>
      </c>
      <c r="E78" s="193"/>
      <c r="F78" s="44">
        <f t="shared" si="0"/>
        <v>0</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8506.7000000000007</v>
      </c>
      <c r="E80" s="193">
        <v>12232.32</v>
      </c>
      <c r="F80" s="44">
        <f t="shared" si="0"/>
        <v>143.79630173862955</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0.01</v>
      </c>
      <c r="E82" s="59">
        <f t="shared" si="15"/>
        <v>0.01</v>
      </c>
      <c r="F82" s="44">
        <f t="shared" si="0"/>
        <v>100</v>
      </c>
    </row>
    <row r="83" spans="1:6" ht="12.75" customHeight="1" x14ac:dyDescent="0.2">
      <c r="A83" s="62">
        <v>641</v>
      </c>
      <c r="B83" s="63" t="s">
        <v>217</v>
      </c>
      <c r="C83" s="267" t="s">
        <v>218</v>
      </c>
      <c r="D83" s="59">
        <f t="shared" ref="D83:E83" si="16">SUM(D84:D90)</f>
        <v>0.01</v>
      </c>
      <c r="E83" s="59">
        <f t="shared" si="16"/>
        <v>0.01</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v>0.01</v>
      </c>
      <c r="F85" s="44">
        <f t="shared" si="0"/>
        <v>100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2364.36</v>
      </c>
      <c r="E106" s="59">
        <f>E107+E112+E120+E124</f>
        <v>2663.74</v>
      </c>
      <c r="F106" s="44">
        <f t="shared" si="0"/>
        <v>112.66220034174151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2364.36</v>
      </c>
      <c r="E112" s="59">
        <f t="shared" si="20"/>
        <v>2663.74</v>
      </c>
      <c r="F112" s="44">
        <f t="shared" si="0"/>
        <v>112.66220034174151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2364.36</v>
      </c>
      <c r="E117" s="193">
        <v>2663.74</v>
      </c>
      <c r="F117" s="44">
        <f t="shared" si="0"/>
        <v>112.66220034174151</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1824.25</v>
      </c>
      <c r="E125" s="59">
        <f t="shared" si="22"/>
        <v>1182.44</v>
      </c>
      <c r="F125" s="44">
        <f t="shared" si="0"/>
        <v>64.817870357681244</v>
      </c>
    </row>
    <row r="126" spans="1:6" ht="12.75" customHeight="1" x14ac:dyDescent="0.2">
      <c r="A126" s="62">
        <v>661</v>
      </c>
      <c r="B126" s="64" t="s">
        <v>303</v>
      </c>
      <c r="C126" s="267" t="s">
        <v>304</v>
      </c>
      <c r="D126" s="59">
        <f t="shared" ref="D126:E126" si="23">SUM(D127:D128)</f>
        <v>1104.25</v>
      </c>
      <c r="E126" s="59">
        <f t="shared" si="23"/>
        <v>402.44</v>
      </c>
      <c r="F126" s="44">
        <f t="shared" si="0"/>
        <v>36.444645687117955</v>
      </c>
    </row>
    <row r="127" spans="1:6" ht="12.75" customHeight="1" x14ac:dyDescent="0.2">
      <c r="A127" s="62">
        <v>6614</v>
      </c>
      <c r="B127" s="64" t="s">
        <v>305</v>
      </c>
      <c r="C127" s="267" t="s">
        <v>306</v>
      </c>
      <c r="D127" s="193">
        <v>205</v>
      </c>
      <c r="E127" s="193">
        <v>215</v>
      </c>
      <c r="F127" s="44">
        <f t="shared" si="0"/>
        <v>104.8780487804878</v>
      </c>
    </row>
    <row r="128" spans="1:6" ht="12.75" customHeight="1" x14ac:dyDescent="0.2">
      <c r="A128" s="62">
        <v>6615</v>
      </c>
      <c r="B128" s="64" t="s">
        <v>307</v>
      </c>
      <c r="C128" s="267" t="s">
        <v>308</v>
      </c>
      <c r="D128" s="193">
        <v>899.25</v>
      </c>
      <c r="E128" s="193">
        <v>187.44</v>
      </c>
      <c r="F128" s="44">
        <f t="shared" si="0"/>
        <v>20.844036697247706</v>
      </c>
    </row>
    <row r="129" spans="1:6" ht="22.8" x14ac:dyDescent="0.2">
      <c r="A129" s="62">
        <v>663</v>
      </c>
      <c r="B129" s="181" t="s">
        <v>309</v>
      </c>
      <c r="C129" s="267" t="s">
        <v>310</v>
      </c>
      <c r="D129" s="59">
        <f t="shared" ref="D129:E129" si="24">SUM(D130:D133)</f>
        <v>720</v>
      </c>
      <c r="E129" s="59">
        <f t="shared" si="24"/>
        <v>780</v>
      </c>
      <c r="F129" s="44">
        <f t="shared" si="0"/>
        <v>108.33333333333333</v>
      </c>
    </row>
    <row r="130" spans="1:6" ht="12.75" customHeight="1" x14ac:dyDescent="0.2">
      <c r="A130" s="62">
        <v>6631</v>
      </c>
      <c r="B130" s="64" t="s">
        <v>311</v>
      </c>
      <c r="C130" s="267" t="s">
        <v>312</v>
      </c>
      <c r="D130" s="193">
        <v>720</v>
      </c>
      <c r="E130" s="193">
        <v>780</v>
      </c>
      <c r="F130" s="44">
        <f t="shared" si="0"/>
        <v>108.33333333333333</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86585.4</v>
      </c>
      <c r="E134" s="59">
        <f t="shared" si="25"/>
        <v>59589.36</v>
      </c>
      <c r="F134" s="44">
        <f t="shared" ref="F134:F229" si="26">IF(D134&lt;&gt;0,IF(E134/D134&gt;=100,"&gt;&gt;100",E134/D134*100),"-")</f>
        <v>68.821487225328994</v>
      </c>
    </row>
    <row r="135" spans="1:6" ht="22.8" x14ac:dyDescent="0.2">
      <c r="A135" s="62">
        <v>671</v>
      </c>
      <c r="B135" s="181" t="s">
        <v>321</v>
      </c>
      <c r="C135" s="267" t="s">
        <v>322</v>
      </c>
      <c r="D135" s="59">
        <f t="shared" ref="D135:E135" si="27">SUM(D136:D138)</f>
        <v>86585.4</v>
      </c>
      <c r="E135" s="59">
        <f t="shared" si="27"/>
        <v>59589.36</v>
      </c>
      <c r="F135" s="44">
        <f t="shared" si="26"/>
        <v>68.821487225328994</v>
      </c>
    </row>
    <row r="136" spans="1:6" ht="12.75" customHeight="1" x14ac:dyDescent="0.2">
      <c r="A136" s="62">
        <v>6711</v>
      </c>
      <c r="B136" s="64" t="s">
        <v>323</v>
      </c>
      <c r="C136" s="267" t="s">
        <v>324</v>
      </c>
      <c r="D136" s="193">
        <v>38454.160000000003</v>
      </c>
      <c r="E136" s="193">
        <v>40606.71</v>
      </c>
      <c r="F136" s="44">
        <f t="shared" si="26"/>
        <v>105.59770386350917</v>
      </c>
    </row>
    <row r="137" spans="1:6" ht="22.8" x14ac:dyDescent="0.2">
      <c r="A137" s="62">
        <v>6712</v>
      </c>
      <c r="B137" s="181" t="s">
        <v>325</v>
      </c>
      <c r="C137" s="267" t="s">
        <v>326</v>
      </c>
      <c r="D137" s="193">
        <v>48131.24</v>
      </c>
      <c r="E137" s="193">
        <v>18982.650000000001</v>
      </c>
      <c r="F137" s="44">
        <f t="shared" si="26"/>
        <v>39.439353733666536</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681468.7699999999</v>
      </c>
      <c r="E152" s="59">
        <f>E153+E164+E202+E221+E230+E262+E273</f>
        <v>794527.46</v>
      </c>
      <c r="F152" s="44">
        <f t="shared" si="26"/>
        <v>116.59044331554622</v>
      </c>
    </row>
    <row r="153" spans="1:6" ht="12.75" customHeight="1" x14ac:dyDescent="0.2">
      <c r="A153" s="62">
        <v>31</v>
      </c>
      <c r="B153" s="63" t="s">
        <v>356</v>
      </c>
      <c r="C153" s="267" t="s">
        <v>35</v>
      </c>
      <c r="D153" s="59">
        <f t="shared" ref="D153:E153" si="30">D154+D159+D160</f>
        <v>591979.69999999995</v>
      </c>
      <c r="E153" s="59">
        <f t="shared" si="30"/>
        <v>707910.04999999993</v>
      </c>
      <c r="F153" s="44">
        <f t="shared" si="26"/>
        <v>119.58350092072413</v>
      </c>
    </row>
    <row r="154" spans="1:6" ht="12.75" customHeight="1" x14ac:dyDescent="0.2">
      <c r="A154" s="62">
        <v>311</v>
      </c>
      <c r="B154" s="63" t="s">
        <v>357</v>
      </c>
      <c r="C154" s="267" t="s">
        <v>358</v>
      </c>
      <c r="D154" s="59">
        <f t="shared" ref="D154:E154" si="31">SUM(D155:D158)</f>
        <v>498706.62</v>
      </c>
      <c r="E154" s="59">
        <f t="shared" si="31"/>
        <v>599879.59</v>
      </c>
      <c r="F154" s="44">
        <f t="shared" si="26"/>
        <v>120.28707178581266</v>
      </c>
    </row>
    <row r="155" spans="1:6" ht="12.75" customHeight="1" x14ac:dyDescent="0.2">
      <c r="A155" s="62">
        <v>3111</v>
      </c>
      <c r="B155" s="63" t="s">
        <v>359</v>
      </c>
      <c r="C155" s="267" t="s">
        <v>360</v>
      </c>
      <c r="D155" s="193">
        <v>478562.05</v>
      </c>
      <c r="E155" s="193">
        <v>576909.22</v>
      </c>
      <c r="F155" s="44">
        <f t="shared" si="26"/>
        <v>120.55055765495821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8899.9</v>
      </c>
      <c r="E157" s="193">
        <v>9321.7000000000007</v>
      </c>
      <c r="F157" s="44">
        <f t="shared" si="26"/>
        <v>104.73937909414714</v>
      </c>
    </row>
    <row r="158" spans="1:6" ht="12.75" customHeight="1" x14ac:dyDescent="0.2">
      <c r="A158" s="62">
        <v>3114</v>
      </c>
      <c r="B158" s="64" t="s">
        <v>365</v>
      </c>
      <c r="C158" s="267" t="s">
        <v>366</v>
      </c>
      <c r="D158" s="193">
        <v>11244.67</v>
      </c>
      <c r="E158" s="193">
        <v>13648.67</v>
      </c>
      <c r="F158" s="44">
        <f t="shared" si="26"/>
        <v>121.37901779242965</v>
      </c>
    </row>
    <row r="159" spans="1:6" ht="12.75" customHeight="1" x14ac:dyDescent="0.2">
      <c r="A159" s="62">
        <v>312</v>
      </c>
      <c r="B159" s="64" t="s">
        <v>367</v>
      </c>
      <c r="C159" s="267" t="s">
        <v>368</v>
      </c>
      <c r="D159" s="193">
        <v>16900.39</v>
      </c>
      <c r="E159" s="193">
        <v>15758.26</v>
      </c>
      <c r="F159" s="44">
        <f t="shared" si="26"/>
        <v>93.241990273597239</v>
      </c>
    </row>
    <row r="160" spans="1:6" ht="12.75" customHeight="1" x14ac:dyDescent="0.2">
      <c r="A160" s="62">
        <v>313</v>
      </c>
      <c r="B160" s="64" t="s">
        <v>369</v>
      </c>
      <c r="C160" s="267" t="s">
        <v>370</v>
      </c>
      <c r="D160" s="59">
        <f t="shared" ref="D160:E160" si="32">SUM(D161:D163)</f>
        <v>76372.69</v>
      </c>
      <c r="E160" s="59">
        <f t="shared" si="32"/>
        <v>92272.2</v>
      </c>
      <c r="F160" s="44">
        <f t="shared" si="26"/>
        <v>120.81831869481093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76372.69</v>
      </c>
      <c r="E162" s="193">
        <v>92272.2</v>
      </c>
      <c r="F162" s="44">
        <f t="shared" si="26"/>
        <v>120.81831869481093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81663.240000000005</v>
      </c>
      <c r="E164" s="59">
        <f>E165+E170+E178+E188+E189+E194</f>
        <v>86159.11</v>
      </c>
      <c r="F164" s="44">
        <f t="shared" si="26"/>
        <v>105.50537793993968</v>
      </c>
    </row>
    <row r="165" spans="1:6" ht="12.75" customHeight="1" x14ac:dyDescent="0.2">
      <c r="A165" s="62">
        <v>321</v>
      </c>
      <c r="B165" s="63" t="s">
        <v>379</v>
      </c>
      <c r="C165" s="267" t="s">
        <v>380</v>
      </c>
      <c r="D165" s="59">
        <f t="shared" ref="D165:E165" si="33">SUM(D166:D169)</f>
        <v>19055.379999999997</v>
      </c>
      <c r="E165" s="59">
        <f t="shared" si="33"/>
        <v>20789.259999999998</v>
      </c>
      <c r="F165" s="44">
        <f t="shared" si="26"/>
        <v>109.09916254622054</v>
      </c>
    </row>
    <row r="166" spans="1:6" ht="12.75" customHeight="1" x14ac:dyDescent="0.2">
      <c r="A166" s="62">
        <v>3211</v>
      </c>
      <c r="B166" s="63" t="s">
        <v>381</v>
      </c>
      <c r="C166" s="267" t="s">
        <v>382</v>
      </c>
      <c r="D166" s="193">
        <v>1058.26</v>
      </c>
      <c r="E166" s="193">
        <v>1620.8</v>
      </c>
      <c r="F166" s="44">
        <f t="shared" si="26"/>
        <v>153.15706915124827</v>
      </c>
    </row>
    <row r="167" spans="1:6" ht="12.75" customHeight="1" x14ac:dyDescent="0.2">
      <c r="A167" s="62">
        <v>3212</v>
      </c>
      <c r="B167" s="63" t="s">
        <v>383</v>
      </c>
      <c r="C167" s="267" t="s">
        <v>384</v>
      </c>
      <c r="D167" s="193">
        <v>17947.12</v>
      </c>
      <c r="E167" s="193">
        <v>19108.46</v>
      </c>
      <c r="F167" s="44">
        <f t="shared" si="26"/>
        <v>106.47089895203241</v>
      </c>
    </row>
    <row r="168" spans="1:6" ht="12.75" customHeight="1" x14ac:dyDescent="0.2">
      <c r="A168" s="62">
        <v>3213</v>
      </c>
      <c r="B168" s="63" t="s">
        <v>385</v>
      </c>
      <c r="C168" s="267" t="s">
        <v>386</v>
      </c>
      <c r="D168" s="193">
        <v>50</v>
      </c>
      <c r="E168" s="193">
        <v>60</v>
      </c>
      <c r="F168" s="44">
        <f t="shared" si="26"/>
        <v>120</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38984.15</v>
      </c>
      <c r="E170" s="59">
        <f t="shared" si="34"/>
        <v>40195.74</v>
      </c>
      <c r="F170" s="44">
        <f t="shared" si="26"/>
        <v>103.10790410974715</v>
      </c>
    </row>
    <row r="171" spans="1:6" ht="12.75" customHeight="1" x14ac:dyDescent="0.2">
      <c r="A171" s="62">
        <v>3221</v>
      </c>
      <c r="B171" s="63" t="s">
        <v>391</v>
      </c>
      <c r="C171" s="267" t="s">
        <v>392</v>
      </c>
      <c r="D171" s="193">
        <v>3202.85</v>
      </c>
      <c r="E171" s="193">
        <v>1949.14</v>
      </c>
      <c r="F171" s="44">
        <f t="shared" si="26"/>
        <v>60.856424746709969</v>
      </c>
    </row>
    <row r="172" spans="1:6" ht="12.75" customHeight="1" x14ac:dyDescent="0.2">
      <c r="A172" s="62">
        <v>3222</v>
      </c>
      <c r="B172" s="63" t="s">
        <v>393</v>
      </c>
      <c r="C172" s="267" t="s">
        <v>394</v>
      </c>
      <c r="D172" s="193">
        <v>24079.67</v>
      </c>
      <c r="E172" s="193">
        <v>26085.98</v>
      </c>
      <c r="F172" s="44">
        <f t="shared" si="26"/>
        <v>108.33196634339259</v>
      </c>
    </row>
    <row r="173" spans="1:6" ht="12.75" customHeight="1" x14ac:dyDescent="0.2">
      <c r="A173" s="62">
        <v>3223</v>
      </c>
      <c r="B173" s="64" t="s">
        <v>395</v>
      </c>
      <c r="C173" s="267" t="s">
        <v>396</v>
      </c>
      <c r="D173" s="193">
        <v>10555.95</v>
      </c>
      <c r="E173" s="193">
        <v>11439.99</v>
      </c>
      <c r="F173" s="44">
        <f t="shared" si="26"/>
        <v>108.37480283631507</v>
      </c>
    </row>
    <row r="174" spans="1:6" ht="12.75" customHeight="1" x14ac:dyDescent="0.2">
      <c r="A174" s="62">
        <v>3224</v>
      </c>
      <c r="B174" s="64" t="s">
        <v>397</v>
      </c>
      <c r="C174" s="267" t="s">
        <v>398</v>
      </c>
      <c r="D174" s="193">
        <v>454.78</v>
      </c>
      <c r="E174" s="193">
        <v>452.35</v>
      </c>
      <c r="F174" s="44">
        <f t="shared" si="26"/>
        <v>99.465675711332963</v>
      </c>
    </row>
    <row r="175" spans="1:6" ht="12.75" customHeight="1" x14ac:dyDescent="0.2">
      <c r="A175" s="62">
        <v>3225</v>
      </c>
      <c r="B175" s="64" t="s">
        <v>399</v>
      </c>
      <c r="C175" s="267" t="s">
        <v>400</v>
      </c>
      <c r="D175" s="193">
        <v>631</v>
      </c>
      <c r="E175" s="193">
        <v>139.38</v>
      </c>
      <c r="F175" s="44">
        <f t="shared" si="26"/>
        <v>22.08874801901743</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59.9</v>
      </c>
      <c r="E177" s="193">
        <v>128.9</v>
      </c>
      <c r="F177" s="44">
        <f t="shared" si="26"/>
        <v>215.19198664440736</v>
      </c>
    </row>
    <row r="178" spans="1:6" ht="12.75" customHeight="1" x14ac:dyDescent="0.2">
      <c r="A178" s="62">
        <v>323</v>
      </c>
      <c r="B178" s="64" t="s">
        <v>405</v>
      </c>
      <c r="C178" s="267" t="s">
        <v>406</v>
      </c>
      <c r="D178" s="59">
        <f t="shared" ref="D178:E178" si="35">SUM(D179:D187)</f>
        <v>20555.719999999998</v>
      </c>
      <c r="E178" s="59">
        <f t="shared" si="35"/>
        <v>19857.990000000002</v>
      </c>
      <c r="F178" s="44">
        <f t="shared" si="26"/>
        <v>96.605664992517916</v>
      </c>
    </row>
    <row r="179" spans="1:6" ht="12.75" customHeight="1" x14ac:dyDescent="0.2">
      <c r="A179" s="62">
        <v>3231</v>
      </c>
      <c r="B179" s="64" t="s">
        <v>407</v>
      </c>
      <c r="C179" s="267" t="s">
        <v>408</v>
      </c>
      <c r="D179" s="193">
        <v>2381.7800000000002</v>
      </c>
      <c r="E179" s="193">
        <v>3247.71</v>
      </c>
      <c r="F179" s="44">
        <f t="shared" si="26"/>
        <v>136.35642250753637</v>
      </c>
    </row>
    <row r="180" spans="1:6" ht="12.75" customHeight="1" x14ac:dyDescent="0.2">
      <c r="A180" s="62">
        <v>3232</v>
      </c>
      <c r="B180" s="64" t="s">
        <v>409</v>
      </c>
      <c r="C180" s="267" t="s">
        <v>410</v>
      </c>
      <c r="D180" s="193">
        <v>6710.12</v>
      </c>
      <c r="E180" s="193">
        <v>3000.59</v>
      </c>
      <c r="F180" s="44">
        <f t="shared" si="26"/>
        <v>44.717382103449715</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3431.75</v>
      </c>
      <c r="E182" s="193">
        <v>4059.13</v>
      </c>
      <c r="F182" s="44">
        <f t="shared" si="26"/>
        <v>118.28163473446493</v>
      </c>
    </row>
    <row r="183" spans="1:6" ht="12.75" customHeight="1" x14ac:dyDescent="0.2">
      <c r="A183" s="62">
        <v>3235</v>
      </c>
      <c r="B183" s="63" t="s">
        <v>415</v>
      </c>
      <c r="C183" s="267" t="s">
        <v>416</v>
      </c>
      <c r="D183" s="193">
        <v>2016.2</v>
      </c>
      <c r="E183" s="193">
        <v>2443.42</v>
      </c>
      <c r="F183" s="44">
        <f t="shared" si="26"/>
        <v>121.18936613431208</v>
      </c>
    </row>
    <row r="184" spans="1:6" ht="12.75" customHeight="1" x14ac:dyDescent="0.2">
      <c r="A184" s="62">
        <v>3236</v>
      </c>
      <c r="B184" s="63" t="s">
        <v>417</v>
      </c>
      <c r="C184" s="267" t="s">
        <v>418</v>
      </c>
      <c r="D184" s="193">
        <v>1852.02</v>
      </c>
      <c r="E184" s="193">
        <v>2081.98</v>
      </c>
      <c r="F184" s="44">
        <f t="shared" si="26"/>
        <v>112.41671256249933</v>
      </c>
    </row>
    <row r="185" spans="1:6" ht="12.75" customHeight="1" x14ac:dyDescent="0.2">
      <c r="A185" s="62">
        <v>3237</v>
      </c>
      <c r="B185" s="63" t="s">
        <v>419</v>
      </c>
      <c r="C185" s="267" t="s">
        <v>420</v>
      </c>
      <c r="D185" s="193">
        <v>1236.07</v>
      </c>
      <c r="E185" s="193">
        <v>1272.1600000000001</v>
      </c>
      <c r="F185" s="44">
        <f t="shared" si="26"/>
        <v>102.91973755531644</v>
      </c>
    </row>
    <row r="186" spans="1:6" ht="12.75" customHeight="1" x14ac:dyDescent="0.2">
      <c r="A186" s="62">
        <v>3238</v>
      </c>
      <c r="B186" s="63" t="s">
        <v>421</v>
      </c>
      <c r="C186" s="267" t="s">
        <v>422</v>
      </c>
      <c r="D186" s="193">
        <v>1840.8</v>
      </c>
      <c r="E186" s="193">
        <v>1803.3</v>
      </c>
      <c r="F186" s="44">
        <f t="shared" si="26"/>
        <v>97.962842242503257</v>
      </c>
    </row>
    <row r="187" spans="1:6" ht="12.75" customHeight="1" x14ac:dyDescent="0.2">
      <c r="A187" s="62">
        <v>3239</v>
      </c>
      <c r="B187" s="63" t="s">
        <v>423</v>
      </c>
      <c r="C187" s="267" t="s">
        <v>424</v>
      </c>
      <c r="D187" s="193">
        <v>1086.98</v>
      </c>
      <c r="E187" s="193">
        <v>1949.7</v>
      </c>
      <c r="F187" s="44">
        <f t="shared" si="26"/>
        <v>179.36852563984618</v>
      </c>
    </row>
    <row r="188" spans="1:6" ht="12.75" customHeight="1" x14ac:dyDescent="0.2">
      <c r="A188" s="62">
        <v>324</v>
      </c>
      <c r="B188" s="63" t="s">
        <v>425</v>
      </c>
      <c r="C188" s="267" t="s">
        <v>426</v>
      </c>
      <c r="D188" s="193">
        <v>0</v>
      </c>
      <c r="E188" s="193"/>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3067.99</v>
      </c>
      <c r="E194" s="59">
        <f t="shared" si="36"/>
        <v>5316.12</v>
      </c>
      <c r="F194" s="44">
        <f t="shared" si="26"/>
        <v>173.27696635256308</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241.77</v>
      </c>
      <c r="E196" s="193">
        <v>294.08</v>
      </c>
      <c r="F196" s="44">
        <f t="shared" si="26"/>
        <v>121.63626587252345</v>
      </c>
    </row>
    <row r="197" spans="1:6" ht="12.75" customHeight="1" x14ac:dyDescent="0.2">
      <c r="A197" s="62">
        <v>3293</v>
      </c>
      <c r="B197" s="63" t="s">
        <v>443</v>
      </c>
      <c r="C197" s="267" t="s">
        <v>444</v>
      </c>
      <c r="D197" s="193">
        <v>327.64</v>
      </c>
      <c r="E197" s="193">
        <v>330.65</v>
      </c>
      <c r="F197" s="44">
        <f t="shared" si="26"/>
        <v>100.91869124649004</v>
      </c>
    </row>
    <row r="198" spans="1:6" ht="12.75" customHeight="1" x14ac:dyDescent="0.2">
      <c r="A198" s="62">
        <v>3294</v>
      </c>
      <c r="B198" s="63" t="s">
        <v>445</v>
      </c>
      <c r="C198" s="267" t="s">
        <v>446</v>
      </c>
      <c r="D198" s="193">
        <v>0</v>
      </c>
      <c r="E198" s="193">
        <v>70</v>
      </c>
      <c r="F198" s="44" t="str">
        <f t="shared" si="26"/>
        <v>-</v>
      </c>
    </row>
    <row r="199" spans="1:6" ht="12.75" customHeight="1" x14ac:dyDescent="0.2">
      <c r="A199" s="62">
        <v>3295</v>
      </c>
      <c r="B199" s="63" t="s">
        <v>447</v>
      </c>
      <c r="C199" s="267" t="s">
        <v>448</v>
      </c>
      <c r="D199" s="193">
        <v>1484</v>
      </c>
      <c r="E199" s="193">
        <v>1914</v>
      </c>
      <c r="F199" s="44">
        <f t="shared" si="26"/>
        <v>128.97574123989219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1014.58</v>
      </c>
      <c r="E201" s="193">
        <v>2707.39</v>
      </c>
      <c r="F201" s="44">
        <f t="shared" si="26"/>
        <v>266.84835104181042</v>
      </c>
    </row>
    <row r="202" spans="1:6" ht="12.75" customHeight="1" x14ac:dyDescent="0.2">
      <c r="A202" s="62">
        <v>34</v>
      </c>
      <c r="B202" s="182" t="s">
        <v>453</v>
      </c>
      <c r="C202" s="267" t="s">
        <v>454</v>
      </c>
      <c r="D202" s="59">
        <f t="shared" ref="D202:E202" si="37">D203+D208+D216</f>
        <v>1.53</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1.53</v>
      </c>
      <c r="E216" s="59">
        <f t="shared" si="40"/>
        <v>0</v>
      </c>
      <c r="F216" s="44">
        <f t="shared" si="26"/>
        <v>0</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1.53</v>
      </c>
      <c r="E220" s="193"/>
      <c r="F220" s="44">
        <f t="shared" si="26"/>
        <v>0</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221.95</v>
      </c>
      <c r="E230" s="59">
        <f>E231+E234+E237+E242+E246+E250+E254+E257</f>
        <v>138.25</v>
      </c>
      <c r="F230" s="44">
        <f t="shared" ref="F230:F245" si="44">IF(D230&lt;&gt;0,IF(E230/D230&gt;=100,"&gt;&gt;100",E230/D230*100),"-")</f>
        <v>62.28880378463618</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221.95</v>
      </c>
      <c r="E257" s="59">
        <f t="shared" si="54"/>
        <v>138.25</v>
      </c>
      <c r="F257" s="44">
        <f t="shared" si="53"/>
        <v>62.28880378463618</v>
      </c>
    </row>
    <row r="258" spans="1:6" ht="12.75" customHeight="1" x14ac:dyDescent="0.2">
      <c r="A258" s="62" t="s">
        <v>560</v>
      </c>
      <c r="B258" s="63" t="s">
        <v>207</v>
      </c>
      <c r="C258" s="267" t="s">
        <v>560</v>
      </c>
      <c r="D258" s="193">
        <v>221.95</v>
      </c>
      <c r="E258" s="193">
        <v>138.25</v>
      </c>
      <c r="F258" s="44">
        <f t="shared" si="53"/>
        <v>62.28880378463618</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7315.95</v>
      </c>
      <c r="E262" s="59">
        <f t="shared" si="55"/>
        <v>0</v>
      </c>
      <c r="F262" s="44">
        <f t="shared" ref="F262:F268" si="56">IF(D262&lt;&gt;0,IF(E262/D262&gt;=100,"&gt;&gt;100",E262/D262*100),"-")</f>
        <v>0</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7315.95</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7315.95</v>
      </c>
      <c r="E271" s="193">
        <v>0</v>
      </c>
      <c r="F271" s="44">
        <f t="shared" si="59"/>
        <v>0</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286.39999999999998</v>
      </c>
      <c r="E273" s="59">
        <f t="shared" si="60"/>
        <v>320.05</v>
      </c>
      <c r="F273" s="44">
        <f t="shared" ref="F273:F277" si="61">IF(D273&lt;&gt;0,IF(E273/D273&gt;=100,"&gt;&gt;100",E273/D273*100),"-")</f>
        <v>111.74930167597768</v>
      </c>
    </row>
    <row r="274" spans="1:6" ht="12.75" customHeight="1" x14ac:dyDescent="0.2">
      <c r="A274" s="62">
        <v>381</v>
      </c>
      <c r="B274" s="63" t="s">
        <v>588</v>
      </c>
      <c r="C274" s="267" t="s">
        <v>589</v>
      </c>
      <c r="D274" s="59">
        <f t="shared" ref="D274:E274" si="62">SUM(D275:D277)</f>
        <v>286.39999999999998</v>
      </c>
      <c r="E274" s="59">
        <f t="shared" si="62"/>
        <v>320.05</v>
      </c>
      <c r="F274" s="44">
        <f t="shared" si="61"/>
        <v>111.74930167597768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286.39999999999998</v>
      </c>
      <c r="E276" s="193">
        <v>320.05</v>
      </c>
      <c r="F276" s="44">
        <f t="shared" si="61"/>
        <v>111.74930167597768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c r="F290" s="44" t="str">
        <f t="shared" si="66"/>
        <v>-</v>
      </c>
    </row>
    <row r="291" spans="1:6" ht="22.8"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2.8"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681468.7699999999</v>
      </c>
      <c r="E299" s="59">
        <f>E152-E297+E298</f>
        <v>794527.46</v>
      </c>
      <c r="F299" s="44">
        <f t="shared" si="68"/>
        <v>116.59044331554622</v>
      </c>
    </row>
    <row r="300" spans="1:6" ht="12.75" customHeight="1" x14ac:dyDescent="0.2">
      <c r="A300" s="62" t="s">
        <v>629</v>
      </c>
      <c r="B300" s="63" t="s">
        <v>640</v>
      </c>
      <c r="C300" s="267" t="s">
        <v>641</v>
      </c>
      <c r="D300" s="59">
        <f>IF(D6&gt;=D299,D6-D299,0)</f>
        <v>66375.080000000075</v>
      </c>
      <c r="E300" s="59">
        <f>IF(E6&gt;=E299,E6-E299,0)</f>
        <v>0</v>
      </c>
      <c r="F300" s="44">
        <f t="shared" si="68"/>
        <v>0</v>
      </c>
    </row>
    <row r="301" spans="1:6" ht="12.75" customHeight="1" x14ac:dyDescent="0.2">
      <c r="A301" s="62" t="s">
        <v>629</v>
      </c>
      <c r="B301" s="63" t="s">
        <v>642</v>
      </c>
      <c r="C301" s="267" t="s">
        <v>643</v>
      </c>
      <c r="D301" s="59">
        <f>IF(D299&gt;=D6,D299-D6,0)</f>
        <v>0</v>
      </c>
      <c r="E301" s="59">
        <f>IF(E299&gt;=E6,E299-E6,0)</f>
        <v>46512.250000000116</v>
      </c>
      <c r="F301" s="44" t="str">
        <f t="shared" si="68"/>
        <v>-</v>
      </c>
    </row>
    <row r="302" spans="1:6" ht="12.75" customHeight="1" x14ac:dyDescent="0.2">
      <c r="A302" s="62">
        <v>92211</v>
      </c>
      <c r="B302" s="63" t="s">
        <v>644</v>
      </c>
      <c r="C302" s="267" t="s">
        <v>645</v>
      </c>
      <c r="D302" s="193">
        <v>4079.7</v>
      </c>
      <c r="E302" s="193">
        <v>589.29</v>
      </c>
      <c r="F302" s="44">
        <f t="shared" si="68"/>
        <v>14.444444444444443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30</v>
      </c>
      <c r="E304" s="193">
        <v>70918.710000000006</v>
      </c>
      <c r="F304" s="44" t="str">
        <f t="shared" si="68"/>
        <v>&gt;&gt;100</v>
      </c>
    </row>
    <row r="305" spans="1:6" ht="12" x14ac:dyDescent="0.2">
      <c r="A305" s="62">
        <v>9661</v>
      </c>
      <c r="B305" s="228" t="s">
        <v>650</v>
      </c>
      <c r="C305" s="267" t="s">
        <v>651</v>
      </c>
      <c r="D305" s="193">
        <v>30</v>
      </c>
      <c r="E305" s="193">
        <v>4</v>
      </c>
      <c r="F305" s="44">
        <f t="shared" si="68"/>
        <v>13.333333333333334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21</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0</v>
      </c>
      <c r="E321" s="59">
        <f t="shared" si="76"/>
        <v>21</v>
      </c>
      <c r="F321" s="44" t="str">
        <f t="shared" si="72"/>
        <v>-</v>
      </c>
    </row>
    <row r="322" spans="1:6" ht="12.75" customHeight="1" x14ac:dyDescent="0.2">
      <c r="A322" s="62">
        <v>721</v>
      </c>
      <c r="B322" s="63" t="s">
        <v>683</v>
      </c>
      <c r="C322" s="267" t="s">
        <v>684</v>
      </c>
      <c r="D322" s="59">
        <f t="shared" ref="D322:E322" si="77">SUM(D323:D326)</f>
        <v>0</v>
      </c>
      <c r="E322" s="59">
        <f t="shared" si="77"/>
        <v>21</v>
      </c>
      <c r="F322" s="44" t="str">
        <f t="shared" si="72"/>
        <v>-</v>
      </c>
    </row>
    <row r="323" spans="1:6" ht="12.75" customHeight="1" x14ac:dyDescent="0.2">
      <c r="A323" s="62">
        <v>7211</v>
      </c>
      <c r="B323" s="63" t="s">
        <v>685</v>
      </c>
      <c r="C323" s="267" t="s">
        <v>686</v>
      </c>
      <c r="D323" s="193">
        <v>0</v>
      </c>
      <c r="E323" s="193">
        <v>21</v>
      </c>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49961.67</v>
      </c>
      <c r="E360" s="59">
        <f t="shared" si="86"/>
        <v>20936.82</v>
      </c>
      <c r="F360" s="44">
        <f t="shared" si="72"/>
        <v>41.905764959417894</v>
      </c>
    </row>
    <row r="361" spans="1:6" ht="12.75" customHeight="1" x14ac:dyDescent="0.2">
      <c r="A361" s="62">
        <v>41</v>
      </c>
      <c r="B361" s="63" t="s">
        <v>761</v>
      </c>
      <c r="C361" s="267" t="s">
        <v>762</v>
      </c>
      <c r="D361" s="59">
        <f t="shared" ref="D361:E361" si="87">D362+D366</f>
        <v>1881.25</v>
      </c>
      <c r="E361" s="59">
        <f t="shared" si="87"/>
        <v>0</v>
      </c>
      <c r="F361" s="44">
        <f t="shared" si="72"/>
        <v>0</v>
      </c>
    </row>
    <row r="362" spans="1:6" ht="12.75" customHeight="1" x14ac:dyDescent="0.2">
      <c r="A362" s="62">
        <v>411</v>
      </c>
      <c r="B362" s="63" t="s">
        <v>763</v>
      </c>
      <c r="C362" s="267" t="s">
        <v>764</v>
      </c>
      <c r="D362" s="59">
        <f t="shared" ref="D362:E362" si="88">SUM(D363:D365)</f>
        <v>1881.25</v>
      </c>
      <c r="E362" s="59">
        <f t="shared" si="88"/>
        <v>0</v>
      </c>
      <c r="F362" s="44">
        <f t="shared" si="72"/>
        <v>0</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1881.25</v>
      </c>
      <c r="E364" s="193"/>
      <c r="F364" s="44">
        <f t="shared" si="72"/>
        <v>0</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1930.42</v>
      </c>
      <c r="E373" s="59">
        <f t="shared" si="90"/>
        <v>20936.82</v>
      </c>
      <c r="F373" s="44">
        <f t="shared" si="72"/>
        <v>1084.5733052910764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336.1</v>
      </c>
      <c r="E379" s="59">
        <f t="shared" si="92"/>
        <v>9514.7800000000007</v>
      </c>
      <c r="F379" s="44">
        <f t="shared" si="72"/>
        <v>2830.9372210651591</v>
      </c>
    </row>
    <row r="380" spans="1:6" ht="12.75" customHeight="1" x14ac:dyDescent="0.2">
      <c r="A380" s="62">
        <v>4221</v>
      </c>
      <c r="B380" s="63" t="s">
        <v>695</v>
      </c>
      <c r="C380" s="267" t="s">
        <v>787</v>
      </c>
      <c r="D380" s="193">
        <v>0</v>
      </c>
      <c r="E380" s="193">
        <v>9161.43</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353.35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336.1</v>
      </c>
      <c r="E384" s="191"/>
      <c r="F384" s="70">
        <f t="shared" si="72"/>
        <v>0</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11000</v>
      </c>
      <c r="F388" s="44" t="str">
        <f t="shared" si="72"/>
        <v>-</v>
      </c>
    </row>
    <row r="389" spans="1:6" ht="12.75" customHeight="1" x14ac:dyDescent="0.2">
      <c r="A389" s="62">
        <v>4231</v>
      </c>
      <c r="B389" s="63" t="s">
        <v>713</v>
      </c>
      <c r="C389" s="267" t="s">
        <v>798</v>
      </c>
      <c r="D389" s="193">
        <v>0</v>
      </c>
      <c r="E389" s="193">
        <v>11000</v>
      </c>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1594.32</v>
      </c>
      <c r="E393" s="59">
        <f t="shared" si="94"/>
        <v>422.04</v>
      </c>
      <c r="F393" s="44">
        <f t="shared" si="72"/>
        <v>26.471473731747707</v>
      </c>
    </row>
    <row r="394" spans="1:6" ht="12.75" customHeight="1" x14ac:dyDescent="0.2">
      <c r="A394" s="62">
        <v>4241</v>
      </c>
      <c r="B394" s="63" t="s">
        <v>804</v>
      </c>
      <c r="C394" s="267" t="s">
        <v>805</v>
      </c>
      <c r="D394" s="193">
        <v>1594.32</v>
      </c>
      <c r="E394" s="193">
        <v>422.04</v>
      </c>
      <c r="F394" s="44">
        <f t="shared" si="72"/>
        <v>26.471473731747707</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46150</v>
      </c>
      <c r="E412" s="59">
        <f t="shared" si="100"/>
        <v>0</v>
      </c>
      <c r="F412" s="44">
        <f t="shared" si="72"/>
        <v>0</v>
      </c>
    </row>
    <row r="413" spans="1:6" ht="12.75" customHeight="1" x14ac:dyDescent="0.2">
      <c r="A413" s="62">
        <v>451</v>
      </c>
      <c r="B413" s="63" t="s">
        <v>832</v>
      </c>
      <c r="C413" s="267" t="s">
        <v>833</v>
      </c>
      <c r="D413" s="193">
        <v>24908</v>
      </c>
      <c r="E413" s="193"/>
      <c r="F413" s="44">
        <f t="shared" si="72"/>
        <v>0</v>
      </c>
    </row>
    <row r="414" spans="1:6" ht="12.75" customHeight="1" x14ac:dyDescent="0.2">
      <c r="A414" s="62">
        <v>452</v>
      </c>
      <c r="B414" s="63" t="s">
        <v>834</v>
      </c>
      <c r="C414" s="267" t="s">
        <v>835</v>
      </c>
      <c r="D414" s="193">
        <v>21242</v>
      </c>
      <c r="E414" s="193"/>
      <c r="F414" s="44">
        <f t="shared" si="72"/>
        <v>0</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49961.67</v>
      </c>
      <c r="E418" s="59">
        <f t="shared" si="102"/>
        <v>20915.82</v>
      </c>
      <c r="F418" s="44">
        <f t="shared" si="72"/>
        <v>41.863732737516578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747843.85</v>
      </c>
      <c r="E422" s="59">
        <f>E6+E308</f>
        <v>748036.20999999985</v>
      </c>
      <c r="F422" s="44">
        <f t="shared" si="72"/>
        <v>100.02572194716851</v>
      </c>
    </row>
    <row r="423" spans="1:6" ht="12.75" customHeight="1" x14ac:dyDescent="0.2">
      <c r="A423" s="62" t="s">
        <v>629</v>
      </c>
      <c r="B423" s="63" t="s">
        <v>852</v>
      </c>
      <c r="C423" s="267" t="s">
        <v>853</v>
      </c>
      <c r="D423" s="59">
        <f t="shared" ref="D423:E423" si="103">D299+D360</f>
        <v>731430.44</v>
      </c>
      <c r="E423" s="59">
        <f t="shared" si="103"/>
        <v>815464.27999999991</v>
      </c>
      <c r="F423" s="44">
        <f t="shared" si="72"/>
        <v>111.4889722117663</v>
      </c>
    </row>
    <row r="424" spans="1:6" ht="12.75" customHeight="1" x14ac:dyDescent="0.2">
      <c r="A424" s="62" t="s">
        <v>629</v>
      </c>
      <c r="B424" s="63" t="s">
        <v>854</v>
      </c>
      <c r="C424" s="267" t="s">
        <v>855</v>
      </c>
      <c r="D424" s="59">
        <f t="shared" ref="D424:E424" si="104">IF(D422&gt;=D423,D422-D423,0)</f>
        <v>16413.410000000033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67428.070000000065</v>
      </c>
      <c r="F425" s="44" t="str">
        <f t="shared" si="72"/>
        <v>-</v>
      </c>
    </row>
    <row r="426" spans="1:6" ht="12.75" customHeight="1" x14ac:dyDescent="0.2">
      <c r="A426" s="271" t="s">
        <v>858</v>
      </c>
      <c r="B426" s="182" t="s">
        <v>859</v>
      </c>
      <c r="C426" s="272" t="s">
        <v>860</v>
      </c>
      <c r="D426" s="59">
        <f t="shared" ref="D426:E426" si="106">IF(D302-D303+D419-D420&gt;=0,D302-D303+D419-D420,0)</f>
        <v>4079.7</v>
      </c>
      <c r="E426" s="59">
        <f t="shared" si="106"/>
        <v>589.29</v>
      </c>
      <c r="F426" s="44">
        <f t="shared" si="72"/>
        <v>14.444444444444443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30</v>
      </c>
      <c r="E428" s="80">
        <f t="shared" si="108"/>
        <v>70918.710000000006</v>
      </c>
      <c r="F428" s="60" t="str">
        <f t="shared" si="72"/>
        <v>&gt;&gt;100</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747843.85</v>
      </c>
      <c r="E643" s="59">
        <f>E422+E430</f>
        <v>748036.20999999985</v>
      </c>
      <c r="F643" s="44">
        <f t="shared" si="109"/>
        <v>100.02572194716851</v>
      </c>
    </row>
    <row r="644" spans="1:6" ht="12.75" customHeight="1" x14ac:dyDescent="0.2">
      <c r="A644" s="62" t="s">
        <v>629</v>
      </c>
      <c r="B644" s="63" t="s">
        <v>1285</v>
      </c>
      <c r="C644" s="267" t="s">
        <v>1286</v>
      </c>
      <c r="D644" s="59">
        <f>D423+D535</f>
        <v>731430.44</v>
      </c>
      <c r="E644" s="59">
        <f>E423+E535</f>
        <v>815464.27999999991</v>
      </c>
      <c r="F644" s="44">
        <f t="shared" si="109"/>
        <v>111.4889722117663</v>
      </c>
    </row>
    <row r="645" spans="1:6" ht="12.75" customHeight="1" x14ac:dyDescent="0.2">
      <c r="A645" s="62" t="s">
        <v>629</v>
      </c>
      <c r="B645" s="63" t="s">
        <v>1287</v>
      </c>
      <c r="C645" s="267" t="s">
        <v>1288</v>
      </c>
      <c r="D645" s="59">
        <f t="shared" ref="D645:E645" si="163">IF(D643&gt;=D644,D643-D644,0)</f>
        <v>16413.410000000033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67428.070000000065</v>
      </c>
      <c r="F646" s="44" t="str">
        <f t="shared" si="109"/>
        <v>-</v>
      </c>
    </row>
    <row r="647" spans="1:6" ht="22.8" x14ac:dyDescent="0.2">
      <c r="A647" s="271" t="s">
        <v>1291</v>
      </c>
      <c r="B647" s="63" t="s">
        <v>1292</v>
      </c>
      <c r="C647" s="272" t="s">
        <v>1291</v>
      </c>
      <c r="D647" s="59">
        <f>IF(D426-D427+D641-D642&gt;=0,D426-D427+D641-D642,0)</f>
        <v>4079.7</v>
      </c>
      <c r="E647" s="59">
        <f>IF(E426-E427+E641-E642&gt;=0,E426-E427+E641-E642,0)</f>
        <v>589.29</v>
      </c>
      <c r="F647" s="44">
        <f t="shared" si="109"/>
        <v>14.444444444444443</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20493.110000000033</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66838.780000000072</v>
      </c>
      <c r="F650" s="44" t="str">
        <f t="shared" si="109"/>
        <v>-</v>
      </c>
    </row>
    <row r="651" spans="1:6" ht="22.8" x14ac:dyDescent="0.2">
      <c r="A651" s="269" t="s">
        <v>1299</v>
      </c>
      <c r="B651" s="183" t="s">
        <v>1300</v>
      </c>
      <c r="C651" s="270" t="s">
        <v>1299</v>
      </c>
      <c r="D651" s="195">
        <v>0</v>
      </c>
      <c r="E651" s="195">
        <v>0</v>
      </c>
      <c r="F651" s="60" t="str">
        <f t="shared" si="109"/>
        <v>-</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29360.17</v>
      </c>
      <c r="E654" s="193">
        <v>11255.02</v>
      </c>
      <c r="F654" s="44">
        <f t="shared" si="167"/>
        <v>38.334314821746609</v>
      </c>
    </row>
    <row r="655" spans="1:6" ht="12.75" customHeight="1" x14ac:dyDescent="0.2">
      <c r="A655" s="62" t="s">
        <v>1306</v>
      </c>
      <c r="B655" s="63" t="s">
        <v>1307</v>
      </c>
      <c r="C655" s="267" t="s">
        <v>1306</v>
      </c>
      <c r="D655" s="193">
        <v>29360.17</v>
      </c>
      <c r="E655" s="193">
        <v>11255.02</v>
      </c>
      <c r="F655" s="44">
        <f t="shared" si="167"/>
        <v>38.334314821746609</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37</v>
      </c>
      <c r="E658" s="273">
        <v>39</v>
      </c>
      <c r="F658" s="44">
        <f t="shared" si="167"/>
        <v>105.40540540540539</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30</v>
      </c>
      <c r="E660" s="273">
        <v>31</v>
      </c>
      <c r="F660" s="44">
        <f t="shared" si="167"/>
        <v>103.33333333333334</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623391.57999999996</v>
      </c>
      <c r="E683" s="191">
        <v>667419.51</v>
      </c>
      <c r="F683" s="70">
        <f t="shared" si="167"/>
        <v>107.06264431739679</v>
      </c>
    </row>
    <row r="684" spans="1:6" ht="22.8" x14ac:dyDescent="0.2">
      <c r="A684" s="69">
        <v>63613</v>
      </c>
      <c r="B684" s="181" t="s">
        <v>1365</v>
      </c>
      <c r="C684" s="301" t="s">
        <v>1366</v>
      </c>
      <c r="D684" s="191">
        <v>5260.55</v>
      </c>
      <c r="E684" s="191">
        <v>3627.83</v>
      </c>
      <c r="F684" s="70">
        <f t="shared" si="167"/>
        <v>68.962941137333544</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19900</v>
      </c>
      <c r="E686" s="193">
        <v>1300</v>
      </c>
      <c r="F686" s="44">
        <f t="shared" si="167"/>
        <v>6.5326633165829149</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12"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1984.36</v>
      </c>
      <c r="E724" s="191">
        <v>1568.07</v>
      </c>
      <c r="F724" s="70">
        <f t="shared" si="167"/>
        <v>79.021447721179626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1453.38</v>
      </c>
      <c r="F733" s="70">
        <f t="shared" si="167"/>
        <v>164.61806814063067</v>
      </c>
    </row>
    <row r="734" spans="1:6" ht="12.75" customHeight="1" x14ac:dyDescent="0.2">
      <c r="A734" s="69">
        <v>32121</v>
      </c>
      <c r="B734" s="64" t="s">
        <v>1445</v>
      </c>
      <c r="C734" s="301" t="s">
        <v>1446</v>
      </c>
      <c r="D734" s="191">
        <v>17947.12</v>
      </c>
      <c r="E734" s="191">
        <v>19108.46</v>
      </c>
      <c r="F734" s="70">
        <f t="shared" si="167"/>
        <v>106.47089895203241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1437.42</v>
      </c>
      <c r="E736" s="193">
        <v>1096.98</v>
      </c>
      <c r="F736" s="44">
        <f t="shared" si="167"/>
        <v>76.315899319614317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1173.57</v>
      </c>
      <c r="E738" s="193">
        <v>1190.9100000000001</v>
      </c>
      <c r="F738" s="44">
        <f t="shared" si="167"/>
        <v>101.47754288197552</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1484</v>
      </c>
      <c r="E744" s="191">
        <v>1914</v>
      </c>
      <c r="F744" s="70">
        <f t="shared" si="170"/>
        <v>128.97574123989219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7315.95</v>
      </c>
      <c r="E855" s="193">
        <v>0</v>
      </c>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3040</v>
      </c>
      <c r="C1" s="288" t="s">
        <v>34</v>
      </c>
      <c r="D1" s="290" t="s">
        <v>2146</v>
      </c>
      <c r="E1" s="289" t="s">
        <v>57</v>
      </c>
      <c r="F1" s="291" t="s">
        <v>3041</v>
      </c>
    </row>
    <row r="2" spans="1:24" ht="50.1" customHeight="1" x14ac:dyDescent="0.25">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3044</v>
      </c>
      <c r="C5" s="137" t="s">
        <v>3045</v>
      </c>
      <c r="D5" s="197"/>
      <c r="E5" s="30"/>
      <c r="F5" s="30"/>
      <c r="G5" s="30"/>
      <c r="H5" s="30"/>
      <c r="I5" s="30"/>
      <c r="J5" s="30"/>
      <c r="K5" s="30"/>
      <c r="L5" s="30"/>
      <c r="M5" s="30"/>
      <c r="N5" s="30"/>
      <c r="O5" s="30"/>
      <c r="P5" s="30"/>
      <c r="Q5" s="30"/>
      <c r="R5" s="30"/>
      <c r="S5" s="30"/>
      <c r="T5" s="30"/>
      <c r="U5" s="30"/>
    </row>
    <row r="6" spans="1:24" ht="24" x14ac:dyDescent="0.25">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5">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5">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5">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5">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5">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5">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5">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5">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5">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1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3042</v>
      </c>
      <c r="B1" s="375"/>
      <c r="C1" s="375"/>
      <c r="D1" s="375"/>
      <c r="E1" s="50" t="s">
        <v>3189</v>
      </c>
      <c r="F1" s="50"/>
      <c r="G1" s="50"/>
      <c r="H1" s="50"/>
      <c r="I1" s="50"/>
      <c r="J1" s="50"/>
      <c r="K1" s="50"/>
      <c r="L1" s="50"/>
      <c r="M1" s="50"/>
      <c r="N1" s="50"/>
      <c r="O1" s="50"/>
      <c r="P1" s="50"/>
    </row>
    <row r="2" spans="1:17" ht="37.5" customHeight="1" x14ac:dyDescent="0.25">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5">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8416</v>
      </c>
      <c r="P3" s="50"/>
    </row>
    <row r="4" spans="1:17" ht="19.5" customHeight="1" x14ac:dyDescent="0.25">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5">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Jalžabetić</cp:lastModifiedBy>
  <cp:lastPrinted>2025-03-11T06:54:08Z</cp:lastPrinted>
  <dcterms:created xsi:type="dcterms:W3CDTF">2022-04-01T05:14:30Z</dcterms:created>
  <dcterms:modified xsi:type="dcterms:W3CDTF">2025-10-07T11:53:06Z</dcterms:modified>
</cp:coreProperties>
</file>